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Z:\Прайсы Неон и Автотема\Прайс Автотема\Прайс-листы АВТОТЕМА 2017\"/>
    </mc:Choice>
  </mc:AlternateContent>
  <bookViews>
    <workbookView xWindow="0" yWindow="0" windowWidth="24000" windowHeight="9732"/>
  </bookViews>
  <sheets>
    <sheet name="ОБЩИЙ" sheetId="1" r:id="rId1"/>
  </sheets>
  <definedNames>
    <definedName name="_xlnm.Print_Titles" localSheetId="0">ОБЩИЙ!$12:$13</definedName>
    <definedName name="_xlnm.Print_Area" localSheetId="0">ОБЩИЙ!$A$1:$Q$144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4" i="1" l="1"/>
  <c r="L104" i="1" s="1"/>
  <c r="J104" i="1" s="1"/>
  <c r="P104" i="1"/>
  <c r="K104" i="1" l="1"/>
  <c r="P84" i="1"/>
  <c r="N84" i="1" s="1"/>
  <c r="O84" i="1"/>
  <c r="M84" i="1"/>
  <c r="L84" i="1" s="1"/>
  <c r="J84" i="1" s="1"/>
  <c r="P83" i="1"/>
  <c r="N83" i="1" s="1"/>
  <c r="O83" i="1"/>
  <c r="M83" i="1"/>
  <c r="K83" i="1" s="1"/>
  <c r="O79" i="1"/>
  <c r="L83" i="1" l="1"/>
  <c r="J83" i="1" s="1"/>
  <c r="K84" i="1"/>
  <c r="M144" i="1"/>
  <c r="M143" i="1"/>
  <c r="M141" i="1"/>
  <c r="M140" i="1"/>
  <c r="M139" i="1"/>
  <c r="M138" i="1"/>
  <c r="M136" i="1"/>
  <c r="M135" i="1"/>
  <c r="M134" i="1"/>
  <c r="M133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09" i="1"/>
  <c r="M108" i="1"/>
  <c r="M107" i="1"/>
  <c r="M106" i="1"/>
  <c r="M103" i="1"/>
  <c r="M102" i="1"/>
  <c r="M101" i="1"/>
  <c r="M100" i="1"/>
  <c r="M99" i="1"/>
  <c r="M97" i="1"/>
  <c r="M96" i="1"/>
  <c r="M94" i="1"/>
  <c r="M93" i="1"/>
  <c r="M92" i="1"/>
  <c r="M91" i="1"/>
  <c r="M90" i="1"/>
  <c r="M89" i="1"/>
  <c r="M88" i="1"/>
  <c r="M87" i="1"/>
  <c r="M85" i="1"/>
  <c r="M82" i="1"/>
  <c r="M81" i="1"/>
  <c r="M80" i="1"/>
  <c r="M79" i="1"/>
  <c r="M78" i="1"/>
  <c r="M77" i="1"/>
  <c r="M76" i="1"/>
  <c r="M75" i="1"/>
  <c r="M74" i="1"/>
  <c r="M73" i="1"/>
  <c r="M71" i="1"/>
  <c r="M70" i="1"/>
  <c r="M69" i="1"/>
  <c r="M68" i="1"/>
  <c r="M67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86" i="1"/>
  <c r="P144" i="1" l="1"/>
  <c r="P143" i="1"/>
  <c r="P141" i="1"/>
  <c r="P140" i="1"/>
  <c r="P139" i="1"/>
  <c r="P138" i="1"/>
  <c r="P136" i="1"/>
  <c r="P135" i="1"/>
  <c r="P134" i="1"/>
  <c r="P133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09" i="1"/>
  <c r="P108" i="1"/>
  <c r="P107" i="1"/>
  <c r="P106" i="1"/>
  <c r="P103" i="1"/>
  <c r="P102" i="1"/>
  <c r="P101" i="1"/>
  <c r="P100" i="1"/>
  <c r="P99" i="1"/>
  <c r="P97" i="1"/>
  <c r="P96" i="1"/>
  <c r="P94" i="1"/>
  <c r="P93" i="1"/>
  <c r="P92" i="1"/>
  <c r="P91" i="1"/>
  <c r="P90" i="1"/>
  <c r="P89" i="1"/>
  <c r="P88" i="1"/>
  <c r="P87" i="1"/>
  <c r="P86" i="1"/>
  <c r="P85" i="1"/>
  <c r="P82" i="1"/>
  <c r="P81" i="1"/>
  <c r="P80" i="1"/>
  <c r="P79" i="1"/>
  <c r="P78" i="1"/>
  <c r="P77" i="1"/>
  <c r="P76" i="1"/>
  <c r="P75" i="1"/>
  <c r="P74" i="1"/>
  <c r="P73" i="1"/>
  <c r="P71" i="1"/>
  <c r="P70" i="1"/>
  <c r="P69" i="1"/>
  <c r="P68" i="1"/>
  <c r="P67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L144" i="1" l="1"/>
  <c r="L143" i="1"/>
  <c r="L140" i="1"/>
  <c r="L138" i="1"/>
  <c r="L136" i="1"/>
  <c r="L135" i="1"/>
  <c r="L134" i="1"/>
  <c r="L133" i="1"/>
  <c r="L141" i="1"/>
  <c r="L139" i="1"/>
  <c r="L130" i="1"/>
  <c r="L128" i="1"/>
  <c r="L124" i="1"/>
  <c r="L123" i="1"/>
  <c r="L122" i="1"/>
  <c r="L120" i="1"/>
  <c r="L119" i="1"/>
  <c r="L118" i="1"/>
  <c r="L116" i="1"/>
  <c r="L114" i="1"/>
  <c r="L112" i="1"/>
  <c r="L111" i="1"/>
  <c r="L131" i="1"/>
  <c r="L129" i="1"/>
  <c r="L127" i="1"/>
  <c r="L126" i="1"/>
  <c r="L125" i="1"/>
  <c r="L121" i="1"/>
  <c r="L117" i="1"/>
  <c r="L115" i="1"/>
  <c r="L113" i="1"/>
  <c r="L103" i="1" l="1"/>
  <c r="L100" i="1"/>
  <c r="L99" i="1"/>
  <c r="L97" i="1"/>
  <c r="L96" i="1"/>
  <c r="L109" i="1"/>
  <c r="L108" i="1"/>
  <c r="L107" i="1"/>
  <c r="L106" i="1"/>
  <c r="L102" i="1"/>
  <c r="L101" i="1"/>
  <c r="L93" i="1"/>
  <c r="L91" i="1"/>
  <c r="L89" i="1"/>
  <c r="L88" i="1"/>
  <c r="L87" i="1"/>
  <c r="L85" i="1"/>
  <c r="L82" i="1"/>
  <c r="L81" i="1"/>
  <c r="L79" i="1"/>
  <c r="L78" i="1"/>
  <c r="L77" i="1"/>
  <c r="L76" i="1"/>
  <c r="L75" i="1"/>
  <c r="L74" i="1"/>
  <c r="L73" i="1"/>
  <c r="L94" i="1"/>
  <c r="L92" i="1"/>
  <c r="L90" i="1"/>
  <c r="L86" i="1"/>
  <c r="L80" i="1"/>
  <c r="L71" i="1" l="1"/>
  <c r="L70" i="1"/>
  <c r="L69" i="1"/>
  <c r="L68" i="1"/>
  <c r="L67" i="1"/>
  <c r="L65" i="1" l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O144" i="1" l="1"/>
  <c r="K144" i="1"/>
  <c r="J144" i="1"/>
  <c r="N143" i="1"/>
  <c r="K143" i="1"/>
  <c r="J143" i="1"/>
  <c r="O141" i="1"/>
  <c r="K141" i="1"/>
  <c r="J141" i="1"/>
  <c r="O140" i="1"/>
  <c r="K140" i="1"/>
  <c r="J140" i="1"/>
  <c r="O139" i="1"/>
  <c r="K139" i="1"/>
  <c r="J139" i="1"/>
  <c r="N138" i="1"/>
  <c r="K138" i="1"/>
  <c r="J138" i="1"/>
  <c r="O136" i="1"/>
  <c r="K136" i="1"/>
  <c r="J136" i="1"/>
  <c r="N135" i="1"/>
  <c r="K135" i="1"/>
  <c r="J135" i="1"/>
  <c r="O134" i="1"/>
  <c r="K134" i="1"/>
  <c r="J134" i="1"/>
  <c r="N133" i="1"/>
  <c r="K133" i="1"/>
  <c r="J133" i="1"/>
  <c r="O131" i="1"/>
  <c r="K131" i="1"/>
  <c r="J131" i="1"/>
  <c r="N130" i="1"/>
  <c r="K130" i="1"/>
  <c r="J130" i="1"/>
  <c r="O129" i="1"/>
  <c r="K129" i="1"/>
  <c r="J129" i="1"/>
  <c r="N128" i="1"/>
  <c r="K128" i="1"/>
  <c r="J128" i="1"/>
  <c r="O127" i="1"/>
  <c r="K127" i="1"/>
  <c r="J127" i="1"/>
  <c r="N126" i="1"/>
  <c r="K126" i="1"/>
  <c r="J126" i="1"/>
  <c r="O125" i="1"/>
  <c r="K125" i="1"/>
  <c r="J125" i="1"/>
  <c r="N124" i="1"/>
  <c r="K124" i="1"/>
  <c r="J124" i="1"/>
  <c r="O123" i="1"/>
  <c r="K123" i="1"/>
  <c r="J123" i="1"/>
  <c r="N122" i="1"/>
  <c r="K122" i="1"/>
  <c r="J122" i="1"/>
  <c r="O121" i="1"/>
  <c r="K121" i="1"/>
  <c r="J121" i="1"/>
  <c r="N120" i="1"/>
  <c r="K120" i="1"/>
  <c r="J120" i="1"/>
  <c r="O119" i="1"/>
  <c r="K119" i="1"/>
  <c r="J119" i="1"/>
  <c r="N118" i="1"/>
  <c r="K118" i="1"/>
  <c r="J118" i="1"/>
  <c r="O117" i="1"/>
  <c r="K117" i="1"/>
  <c r="J117" i="1"/>
  <c r="N116" i="1"/>
  <c r="K116" i="1"/>
  <c r="J116" i="1"/>
  <c r="N115" i="1"/>
  <c r="K115" i="1"/>
  <c r="J115" i="1"/>
  <c r="O114" i="1"/>
  <c r="K114" i="1"/>
  <c r="J114" i="1"/>
  <c r="O113" i="1"/>
  <c r="K113" i="1"/>
  <c r="J113" i="1"/>
  <c r="N112" i="1"/>
  <c r="K112" i="1"/>
  <c r="J112" i="1"/>
  <c r="N111" i="1"/>
  <c r="K111" i="1"/>
  <c r="J111" i="1"/>
  <c r="N109" i="1"/>
  <c r="K109" i="1"/>
  <c r="J109" i="1"/>
  <c r="O108" i="1"/>
  <c r="K108" i="1"/>
  <c r="J108" i="1"/>
  <c r="N107" i="1"/>
  <c r="K107" i="1"/>
  <c r="J107" i="1"/>
  <c r="K106" i="1"/>
  <c r="J106" i="1"/>
  <c r="N103" i="1"/>
  <c r="K103" i="1"/>
  <c r="J103" i="1"/>
  <c r="O102" i="1"/>
  <c r="K102" i="1"/>
  <c r="J102" i="1"/>
  <c r="N101" i="1"/>
  <c r="K101" i="1"/>
  <c r="J101" i="1"/>
  <c r="N100" i="1"/>
  <c r="K100" i="1"/>
  <c r="J100" i="1"/>
  <c r="N99" i="1"/>
  <c r="K99" i="1"/>
  <c r="J99" i="1"/>
  <c r="O97" i="1"/>
  <c r="K97" i="1"/>
  <c r="J97" i="1"/>
  <c r="O96" i="1"/>
  <c r="K96" i="1"/>
  <c r="J96" i="1"/>
  <c r="N94" i="1"/>
  <c r="K94" i="1"/>
  <c r="J94" i="1"/>
  <c r="N93" i="1"/>
  <c r="K93" i="1"/>
  <c r="J93" i="1"/>
  <c r="K92" i="1"/>
  <c r="J92" i="1"/>
  <c r="O91" i="1"/>
  <c r="K91" i="1"/>
  <c r="J91" i="1"/>
  <c r="N90" i="1"/>
  <c r="K90" i="1"/>
  <c r="J90" i="1"/>
  <c r="N89" i="1"/>
  <c r="K89" i="1"/>
  <c r="J89" i="1"/>
  <c r="O88" i="1"/>
  <c r="K88" i="1"/>
  <c r="J88" i="1"/>
  <c r="N87" i="1"/>
  <c r="K87" i="1"/>
  <c r="J87" i="1"/>
  <c r="N86" i="1"/>
  <c r="K86" i="1"/>
  <c r="J86" i="1"/>
  <c r="O85" i="1"/>
  <c r="K85" i="1"/>
  <c r="J85" i="1"/>
  <c r="K82" i="1"/>
  <c r="J82" i="1"/>
  <c r="N81" i="1"/>
  <c r="K81" i="1"/>
  <c r="J81" i="1"/>
  <c r="N80" i="1"/>
  <c r="K80" i="1"/>
  <c r="J80" i="1"/>
  <c r="N79" i="1"/>
  <c r="K79" i="1"/>
  <c r="J79" i="1"/>
  <c r="O78" i="1"/>
  <c r="K78" i="1"/>
  <c r="J78" i="1"/>
  <c r="N77" i="1"/>
  <c r="K77" i="1"/>
  <c r="J77" i="1"/>
  <c r="N76" i="1"/>
  <c r="K76" i="1"/>
  <c r="J76" i="1"/>
  <c r="N75" i="1"/>
  <c r="K75" i="1"/>
  <c r="J75" i="1"/>
  <c r="K74" i="1"/>
  <c r="J74" i="1"/>
  <c r="N73" i="1"/>
  <c r="K73" i="1"/>
  <c r="J73" i="1"/>
  <c r="N71" i="1"/>
  <c r="K71" i="1"/>
  <c r="J71" i="1"/>
  <c r="O70" i="1"/>
  <c r="K70" i="1"/>
  <c r="J70" i="1"/>
  <c r="O69" i="1"/>
  <c r="K69" i="1"/>
  <c r="J69" i="1"/>
  <c r="N68" i="1"/>
  <c r="K68" i="1"/>
  <c r="J68" i="1"/>
  <c r="N67" i="1"/>
  <c r="K67" i="1"/>
  <c r="J67" i="1"/>
  <c r="N65" i="1"/>
  <c r="K65" i="1"/>
  <c r="J65" i="1"/>
  <c r="O64" i="1"/>
  <c r="K64" i="1"/>
  <c r="J64" i="1"/>
  <c r="N63" i="1"/>
  <c r="K63" i="1"/>
  <c r="J63" i="1"/>
  <c r="N62" i="1"/>
  <c r="K62" i="1"/>
  <c r="J62" i="1"/>
  <c r="K61" i="1"/>
  <c r="J61" i="1"/>
  <c r="O60" i="1"/>
  <c r="K60" i="1"/>
  <c r="J60" i="1"/>
  <c r="N59" i="1"/>
  <c r="K59" i="1"/>
  <c r="J59" i="1"/>
  <c r="O58" i="1"/>
  <c r="K58" i="1"/>
  <c r="J58" i="1"/>
  <c r="N57" i="1"/>
  <c r="K57" i="1"/>
  <c r="J57" i="1"/>
  <c r="O56" i="1"/>
  <c r="K56" i="1"/>
  <c r="J56" i="1"/>
  <c r="N55" i="1"/>
  <c r="K55" i="1"/>
  <c r="J55" i="1"/>
  <c r="N54" i="1"/>
  <c r="K54" i="1"/>
  <c r="J54" i="1"/>
  <c r="N53" i="1"/>
  <c r="K53" i="1"/>
  <c r="J53" i="1"/>
  <c r="O52" i="1"/>
  <c r="K52" i="1"/>
  <c r="J52" i="1"/>
  <c r="N51" i="1"/>
  <c r="K51" i="1"/>
  <c r="J51" i="1"/>
  <c r="O50" i="1"/>
  <c r="K50" i="1"/>
  <c r="J50" i="1"/>
  <c r="N49" i="1"/>
  <c r="K49" i="1"/>
  <c r="J49" i="1"/>
  <c r="O48" i="1"/>
  <c r="K48" i="1"/>
  <c r="J48" i="1"/>
  <c r="O47" i="1"/>
  <c r="K47" i="1"/>
  <c r="J47" i="1"/>
  <c r="N46" i="1"/>
  <c r="K46" i="1"/>
  <c r="J46" i="1"/>
  <c r="N45" i="1"/>
  <c r="K45" i="1"/>
  <c r="J45" i="1"/>
  <c r="O44" i="1"/>
  <c r="K44" i="1"/>
  <c r="J44" i="1"/>
  <c r="N43" i="1"/>
  <c r="K43" i="1"/>
  <c r="J43" i="1"/>
  <c r="O42" i="1"/>
  <c r="K42" i="1"/>
  <c r="J42" i="1"/>
  <c r="N41" i="1"/>
  <c r="K41" i="1"/>
  <c r="J41" i="1"/>
  <c r="O40" i="1"/>
  <c r="K40" i="1"/>
  <c r="J40" i="1"/>
  <c r="K39" i="1"/>
  <c r="J39" i="1"/>
  <c r="O38" i="1"/>
  <c r="K38" i="1"/>
  <c r="J38" i="1"/>
  <c r="N37" i="1"/>
  <c r="K37" i="1"/>
  <c r="J37" i="1"/>
  <c r="O36" i="1"/>
  <c r="K36" i="1"/>
  <c r="J36" i="1"/>
  <c r="O35" i="1"/>
  <c r="K35" i="1"/>
  <c r="J35" i="1"/>
  <c r="O34" i="1"/>
  <c r="K34" i="1"/>
  <c r="J34" i="1"/>
  <c r="N33" i="1"/>
  <c r="K33" i="1"/>
  <c r="J33" i="1"/>
  <c r="O32" i="1"/>
  <c r="K32" i="1"/>
  <c r="J32" i="1"/>
  <c r="O31" i="1"/>
  <c r="K31" i="1"/>
  <c r="J31" i="1"/>
  <c r="O30" i="1"/>
  <c r="K30" i="1"/>
  <c r="J30" i="1"/>
  <c r="N29" i="1"/>
  <c r="K29" i="1"/>
  <c r="J29" i="1"/>
  <c r="O28" i="1"/>
  <c r="K28" i="1"/>
  <c r="J28" i="1"/>
  <c r="N27" i="1"/>
  <c r="K27" i="1"/>
  <c r="J27" i="1"/>
  <c r="N26" i="1"/>
  <c r="K26" i="1"/>
  <c r="J26" i="1"/>
  <c r="N25" i="1"/>
  <c r="K25" i="1"/>
  <c r="J25" i="1"/>
  <c r="K24" i="1"/>
  <c r="J24" i="1"/>
  <c r="N23" i="1"/>
  <c r="K23" i="1"/>
  <c r="J23" i="1"/>
  <c r="N22" i="1"/>
  <c r="K22" i="1"/>
  <c r="J22" i="1"/>
  <c r="N21" i="1"/>
  <c r="K21" i="1"/>
  <c r="J21" i="1"/>
  <c r="K20" i="1"/>
  <c r="J20" i="1"/>
  <c r="N19" i="1"/>
  <c r="K19" i="1"/>
  <c r="J19" i="1"/>
  <c r="N18" i="1"/>
  <c r="K18" i="1"/>
  <c r="J18" i="1"/>
  <c r="N17" i="1"/>
  <c r="K17" i="1"/>
  <c r="J17" i="1"/>
  <c r="K16" i="1"/>
  <c r="J16" i="1"/>
  <c r="O106" i="1" l="1"/>
  <c r="O74" i="1"/>
  <c r="O82" i="1"/>
  <c r="O92" i="1"/>
  <c r="O39" i="1"/>
  <c r="O24" i="1"/>
  <c r="O20" i="1"/>
  <c r="O16" i="1"/>
  <c r="N96" i="1"/>
  <c r="N97" i="1"/>
  <c r="O135" i="1"/>
  <c r="N24" i="1"/>
  <c r="N16" i="1"/>
  <c r="N47" i="1"/>
  <c r="N108" i="1"/>
  <c r="N32" i="1"/>
  <c r="N92" i="1"/>
  <c r="O130" i="1"/>
  <c r="N113" i="1"/>
  <c r="N114" i="1"/>
  <c r="N119" i="1"/>
  <c r="N74" i="1"/>
  <c r="N60" i="1"/>
  <c r="N61" i="1"/>
  <c r="O61" i="1"/>
  <c r="N39" i="1"/>
  <c r="O126" i="1"/>
  <c r="N106" i="1"/>
  <c r="N91" i="1"/>
  <c r="N36" i="1"/>
  <c r="N58" i="1"/>
  <c r="N28" i="1"/>
  <c r="N31" i="1"/>
  <c r="N35" i="1"/>
  <c r="N50" i="1"/>
  <c r="N56" i="1"/>
  <c r="N88" i="1"/>
  <c r="N123" i="1"/>
  <c r="N127" i="1"/>
  <c r="N131" i="1"/>
  <c r="N136" i="1"/>
  <c r="N140" i="1"/>
  <c r="N20" i="1"/>
  <c r="N40" i="1"/>
  <c r="N64" i="1"/>
  <c r="N70" i="1"/>
  <c r="N78" i="1"/>
  <c r="N85" i="1"/>
  <c r="N141" i="1"/>
  <c r="O29" i="1"/>
  <c r="N30" i="1"/>
  <c r="O33" i="1"/>
  <c r="N34" i="1"/>
  <c r="O37" i="1"/>
  <c r="N38" i="1"/>
  <c r="O41" i="1"/>
  <c r="N42" i="1"/>
  <c r="O43" i="1"/>
  <c r="N44" i="1"/>
  <c r="N48" i="1"/>
  <c r="O51" i="1"/>
  <c r="N52" i="1"/>
  <c r="O55" i="1"/>
  <c r="O59" i="1"/>
  <c r="O63" i="1"/>
  <c r="N69" i="1"/>
  <c r="O81" i="1"/>
  <c r="N82" i="1"/>
  <c r="O87" i="1"/>
  <c r="O101" i="1"/>
  <c r="N102" i="1"/>
  <c r="O112" i="1"/>
  <c r="O116" i="1"/>
  <c r="N117" i="1"/>
  <c r="O120" i="1"/>
  <c r="N121" i="1"/>
  <c r="O124" i="1"/>
  <c r="N125" i="1"/>
  <c r="O128" i="1"/>
  <c r="N129" i="1"/>
  <c r="O133" i="1"/>
  <c r="N134" i="1"/>
  <c r="O138" i="1"/>
  <c r="N139" i="1"/>
  <c r="O143" i="1"/>
  <c r="N144" i="1"/>
  <c r="O46" i="1"/>
  <c r="O54" i="1"/>
  <c r="O62" i="1"/>
  <c r="O71" i="1"/>
  <c r="O80" i="1"/>
  <c r="O86" i="1"/>
  <c r="O90" i="1"/>
  <c r="O94" i="1"/>
  <c r="O100" i="1"/>
  <c r="O111" i="1"/>
  <c r="O115" i="1"/>
  <c r="O45" i="1"/>
  <c r="O49" i="1"/>
  <c r="O53" i="1"/>
  <c r="O57" i="1"/>
  <c r="O65" i="1"/>
  <c r="O89" i="1"/>
  <c r="O93" i="1"/>
  <c r="O99" i="1"/>
  <c r="O103" i="1"/>
  <c r="O109" i="1"/>
  <c r="O118" i="1"/>
  <c r="O122" i="1"/>
  <c r="O107" i="1" l="1"/>
  <c r="O77" i="1"/>
  <c r="O76" i="1"/>
  <c r="O73" i="1"/>
  <c r="O75" i="1"/>
  <c r="O68" i="1"/>
  <c r="O67" i="1"/>
  <c r="O17" i="1"/>
  <c r="O18" i="1"/>
  <c r="O27" i="1"/>
  <c r="O26" i="1"/>
  <c r="O25" i="1"/>
  <c r="O23" i="1"/>
  <c r="O22" i="1"/>
  <c r="O21" i="1"/>
  <c r="O19" i="1"/>
  <c r="K15" i="1"/>
  <c r="J15" i="1"/>
  <c r="N15" i="1"/>
  <c r="O15" i="1"/>
</calcChain>
</file>

<file path=xl/sharedStrings.xml><?xml version="1.0" encoding="utf-8"?>
<sst xmlns="http://schemas.openxmlformats.org/spreadsheetml/2006/main" count="574" uniqueCount="234">
  <si>
    <t>PN</t>
  </si>
  <si>
    <t>Категория</t>
  </si>
  <si>
    <t>Товарная группа</t>
  </si>
  <si>
    <t>Наименование</t>
  </si>
  <si>
    <t>ОЕМ</t>
  </si>
  <si>
    <t>API/ACEA</t>
  </si>
  <si>
    <t>Объем</t>
  </si>
  <si>
    <t>Кол-во в упаковке</t>
  </si>
  <si>
    <t>Штрих код</t>
  </si>
  <si>
    <t>Рекомендованная розничная цена</t>
  </si>
  <si>
    <t>Оптовая цена (скидка 29%)</t>
  </si>
  <si>
    <t>1 литр, руб.</t>
  </si>
  <si>
    <t>Упаковка, руб.</t>
  </si>
  <si>
    <t>1 литр, EUR</t>
  </si>
  <si>
    <t>Упаковка, EUR</t>
  </si>
  <si>
    <t>ЛЕГКОВЫЕ АВТОМОБИЛИ</t>
  </si>
  <si>
    <t>OFFICIALTECH</t>
  </si>
  <si>
    <t>Passenger Car Motor Oils/Легковые автомобили</t>
  </si>
  <si>
    <t>WOLF OFFICIALTECH 5W20 MS-FE 1L</t>
  </si>
  <si>
    <t xml:space="preserve">FORD WSS-M2C948-B    </t>
  </si>
  <si>
    <t xml:space="preserve">ACEA A1/B1-12    API SN    </t>
  </si>
  <si>
    <t>WOLF OFFICIALTECH 5W20 MS-FE 5L</t>
  </si>
  <si>
    <t>WOLF OFFICIALTECH 5W30 LL III 1L</t>
  </si>
  <si>
    <t xml:space="preserve">BMW LONGLIFE-04    MB 229.51    PORSCHE C30    VW 504 00/507 00    </t>
  </si>
  <si>
    <t xml:space="preserve">ACEA C2*    ACEA C3-12    </t>
  </si>
  <si>
    <t>WOLF OFFICIALTECH 5W30 LL III 5L</t>
  </si>
  <si>
    <t>WOLF OFFICIALTECH 5W30 MS-F 1L</t>
  </si>
  <si>
    <t xml:space="preserve">FORD WSS-M2C913-C/D     RENAULT RN 0700    </t>
  </si>
  <si>
    <t xml:space="preserve">ACEA A1/B1-12    ACEA A5/B5-12    API SL/CF    </t>
  </si>
  <si>
    <t>WOLF OFFICIALTECH 5W30 MS-F 4L</t>
  </si>
  <si>
    <t>WOLF OFFICIALTECH 5W30 MS-F 5L</t>
  </si>
  <si>
    <t>ECOTECH</t>
  </si>
  <si>
    <t>WOLF ECOTECH 0W20 FE 1L</t>
  </si>
  <si>
    <t xml:space="preserve">ILSAC GF-5    </t>
  </si>
  <si>
    <t xml:space="preserve">ACEA A1/B1-10    API SN    </t>
  </si>
  <si>
    <t>WOLF ECOTECH 0W20 FE 4L</t>
  </si>
  <si>
    <t>WOLF ECOTECH 0W20 FE 5L</t>
  </si>
  <si>
    <t>WOLF ECOTECH 0W30 FE 1L</t>
  </si>
  <si>
    <t xml:space="preserve">BMW LONGLIFE-01    MB 229.3    VW 502 00    VW 505 00    </t>
  </si>
  <si>
    <t xml:space="preserve">ACEA A3/B4-12    API SM    </t>
  </si>
  <si>
    <t>WOLF ECOTECH 0W30 FE 4L</t>
  </si>
  <si>
    <t>WOLF ECOTECH 0W30 FE 5L</t>
  </si>
  <si>
    <t>WOLF ECOTECH 0W40 FE 1L</t>
  </si>
  <si>
    <t xml:space="preserve">BMW LONGLIFE-01    MB 229.5    VW 502 00    VW 505 00    </t>
  </si>
  <si>
    <t xml:space="preserve">ACEA A3/B4-12    API SN    </t>
  </si>
  <si>
    <t>WOLF ECOTECH 0W40 FE 4L</t>
  </si>
  <si>
    <t>WOLF ECOTECH 0W40 FE 5L</t>
  </si>
  <si>
    <t>WOLF ECOTECH 5W30 ULTRA FE 1L</t>
  </si>
  <si>
    <t xml:space="preserve">ACEA C3-12    API SN/CF    </t>
  </si>
  <si>
    <t>WOLF ECOTECH 5W30 ULTRA FE 4L</t>
  </si>
  <si>
    <t>WOLF ECOTECH 5W30 ULTRA FE 5L</t>
  </si>
  <si>
    <t>VITALTECH</t>
  </si>
  <si>
    <t>WOLF VITALTECH 5W30 1L</t>
  </si>
  <si>
    <t xml:space="preserve">MB 229.3    OPEL GM-LL-B-025    VW 502 00    VW 505 00    </t>
  </si>
  <si>
    <t xml:space="preserve">ACEA A3/B4-12    API SL/CF    </t>
  </si>
  <si>
    <t>WOLF VITALTECH 5W30 4L</t>
  </si>
  <si>
    <t>WOLF VITALTECH 5W30 5L</t>
  </si>
  <si>
    <t>WOLF VITALTECH 5W30 60L</t>
  </si>
  <si>
    <t>WOLF VITALTECH 5W30 ASIA/US 1L</t>
  </si>
  <si>
    <t xml:space="preserve">CHRYSLER MS 6395    FORD WSS-M2C946-A    GM dexos 1    ILSAC GF-5    </t>
  </si>
  <si>
    <t xml:space="preserve">API SN    </t>
  </si>
  <si>
    <t>WOLF VITALTECH 5W30 ASIA/US 4L</t>
  </si>
  <si>
    <t>WOLF VITALTECH 5W30 ASIA/US 5L</t>
  </si>
  <si>
    <t>WOLF VITALTECH 5W30 ASIA/US 60L</t>
  </si>
  <si>
    <t>WOLF VITALTECH 5W40 PI C3 1L</t>
  </si>
  <si>
    <t xml:space="preserve">BMW LONGLIFE-04    GM dexos 2    MB 229.31    VW 505 01    </t>
  </si>
  <si>
    <t>WOLF VITALTECH 5W40 PI C3 4L</t>
  </si>
  <si>
    <t>WOLF VITALTECH 5W40 PI C3 5L</t>
  </si>
  <si>
    <t>WOLF VITALTECH  5W40 1L</t>
  </si>
  <si>
    <t xml:space="preserve">BMW LONGLIFE-01    MB 229.3    PSA B71 2296    RENAULT RN 0710    </t>
  </si>
  <si>
    <t xml:space="preserve">ACEA A3/B4-10    API SN/CF    </t>
  </si>
  <si>
    <t>WOLF VITALTECH  5W40 4L</t>
  </si>
  <si>
    <t>WOLF VITALTECH  5W40 5L</t>
  </si>
  <si>
    <t>WOLF VITALTECH  5W40 60L</t>
  </si>
  <si>
    <t>WOLF VITALTECH 5W40 PAO 1L</t>
  </si>
  <si>
    <t>WOLF VITALTECH 5W40 PAO 4L</t>
  </si>
  <si>
    <t>WOLF VITALTECH 5W40 PAO 5L</t>
  </si>
  <si>
    <t>WOLF VITALTECH 5W50 1L</t>
  </si>
  <si>
    <t xml:space="preserve">BMW LONGLIFE-01    MB 229.3    VW 501 01    VW 505 00    </t>
  </si>
  <si>
    <t xml:space="preserve">ACEA A3/B4-08    API SN/CF    </t>
  </si>
  <si>
    <t>WOLF VITALTECH 5W50 5L</t>
  </si>
  <si>
    <t>WOLF VITALTECH 10W60 1L</t>
  </si>
  <si>
    <t xml:space="preserve">VW 501 01    VW 505 00    </t>
  </si>
  <si>
    <t>WOLF VITALTECH 10W60 5L</t>
  </si>
  <si>
    <t>EXTENDTECH</t>
  </si>
  <si>
    <t>WOLF EXTENDTECH 5W40 HM 1L</t>
  </si>
  <si>
    <t xml:space="preserve">MB 229.5    PSA B71 2296    VW 502 00    VW 505 00    </t>
  </si>
  <si>
    <t>WOLF EXTENDTECH 5W40 HM 4L</t>
  </si>
  <si>
    <t>WOLF EXTENDTECH 5W40 HM 5L</t>
  </si>
  <si>
    <t>WOLF EXTENDTECH  5W40 HM 60L</t>
  </si>
  <si>
    <t>GUARDTECH</t>
  </si>
  <si>
    <t>WOLF GUARDTECH 10W40 B4 1L</t>
  </si>
  <si>
    <t xml:space="preserve">MB 229.1    VW 501 01 Level    VW 505 00 Level    </t>
  </si>
  <si>
    <t xml:space="preserve">ACEA A3/B3-10    ACEA A3/B4-08    API SL/CF    </t>
  </si>
  <si>
    <t>WOLF GUARDTECH 10W40 B4 4L</t>
  </si>
  <si>
    <t>WOLF GUARDTECH 10W40 B4 5L</t>
  </si>
  <si>
    <t>WOLF GUARDTECH 10W40 B4 60L</t>
  </si>
  <si>
    <t>WOLF GUARDTECH 10W40 B4 DIESEL 1L</t>
  </si>
  <si>
    <t xml:space="preserve">MB 229.1    VW 505 00    </t>
  </si>
  <si>
    <t>WOLF GUARDTECH 10W40 B4 DIESEL 4L</t>
  </si>
  <si>
    <t>ГРУЗОВЫЕ АВТОМОБИЛИ</t>
  </si>
  <si>
    <t>Heavy Duty Motor Oils/Грузовики</t>
  </si>
  <si>
    <t>WOLF OFFICIALTECH 5W30 ULTRA MS 5L</t>
  </si>
  <si>
    <t xml:space="preserve">MACK EO-N    MAN M3477    MB 228.51    VOLVO VDS-3    </t>
  </si>
  <si>
    <t xml:space="preserve">ACEA E6-08 Issue 2    ACEA E7-08 Issue 2    </t>
  </si>
  <si>
    <t>WOLF OFFICIALTECH 10W40 ULTRA MS 5L</t>
  </si>
  <si>
    <t xml:space="preserve">MAN M3477    MB 228.51    RENAULT RLD-2    VOLVO VDS-3    </t>
  </si>
  <si>
    <t xml:space="preserve">ACEA E6-12    API CI-4    </t>
  </si>
  <si>
    <t>WOLF VITALTECH 10W40 5L</t>
  </si>
  <si>
    <t xml:space="preserve">MAN M3275-1    MB 228.3    RENAULT RLD-2    VOLVO VDS-3    </t>
  </si>
  <si>
    <t xml:space="preserve">ACEA E7-08 Issue 2    API CI-4/SL    </t>
  </si>
  <si>
    <t>WOLF VITALTECH 10W40 20L</t>
  </si>
  <si>
    <t>WOLF VITALTECH 10W40 60L</t>
  </si>
  <si>
    <t>ТРАНСМИССИОННЫЕ МАСЛА</t>
  </si>
  <si>
    <t>Transmission Fluids/Трансмиссия</t>
  </si>
  <si>
    <t>WOLF OFFICIALTECH 75W140 LS GL 5 1L</t>
  </si>
  <si>
    <t xml:space="preserve">BMW MSP/A    MIL MIL-L-2105 C    MIL MIL-L-2105 D    </t>
  </si>
  <si>
    <t xml:space="preserve">API GL-5    </t>
  </si>
  <si>
    <t>WOLF OFFICIALTECH 75W80 ZF 1L</t>
  </si>
  <si>
    <t xml:space="preserve">MAN 341 E-3    MAN 341 Z-4    MB 235.4    VOLVO 97305    ZF TE-ML 01L    ZF TE-ML 02L    </t>
  </si>
  <si>
    <t>WOLF OFFICIALTECH ATF LIFE PROTECT 6 1L</t>
  </si>
  <si>
    <t xml:space="preserve">BMW 83220142516    BMW M-1375.4    HYUNDAI 040000C90SG    LAND ROVER TYK500050    VW G 055 005    ZF TE-ML 11    </t>
  </si>
  <si>
    <t>WOLF OFFICIALTECH ATF LIFE PROTECT 8 1L</t>
  </si>
  <si>
    <t xml:space="preserve">BMW 83222152426    CHRYSLER 68157995AA    FIAT 9.55550-AV5    JAGUAR 02JDE26444    LAND ROVER LR023288    </t>
  </si>
  <si>
    <t>WOLF OFFICIALTECH MULTI VEHICLE ATF FE 1L</t>
  </si>
  <si>
    <t xml:space="preserve">AISIN-WARNER JWS 3324    BMW M-1375.4    FORD MERCON SP    MB 236.12    VW G 055 162    VW G 060 162    </t>
  </si>
  <si>
    <t>WOLF OFFICIALTECH MULTI VEHICLE ATF FE 60L</t>
  </si>
  <si>
    <t>WOLF OFFICIALTECH ATF DVI 1L</t>
  </si>
  <si>
    <t xml:space="preserve">GM DEXRON VI    MB 236.41    VOITH H55.6335xx    </t>
  </si>
  <si>
    <t>WOLF OFFICIALTECH ATF DVI 20L</t>
  </si>
  <si>
    <t>WOLF ECOTECH 80W90 ULTRA FE GL 5 1L</t>
  </si>
  <si>
    <t>WOLF ECOTECH CVT FLUID 1L</t>
  </si>
  <si>
    <t xml:space="preserve">FORD CVT30    MB 236.20    MITSUBISHI CVTF-J1/SP-III    NISSAN NS-2    TOYOTA TC    VW G 052 180    </t>
  </si>
  <si>
    <t>WOLF VITALTECH 75W90 GL 5 1L</t>
  </si>
  <si>
    <t xml:space="preserve">MAN 341 Z-2    MAN 342 M-3    MB 235.8    SCANIA STO 1:0    </t>
  </si>
  <si>
    <t xml:space="preserve">API GL-5    API MT-1    </t>
  </si>
  <si>
    <t>WOLF VITALTECH 75W90 GL 5 5L</t>
  </si>
  <si>
    <t>WOLF VITALTECH MULTI VEHICLE ATF 1L</t>
  </si>
  <si>
    <t xml:space="preserve">AISIN-WARNER JWS 3309    CHRYSLER ATF +3 AND +4    FORD MERCON V    GM DEXRON III-H    TOYOTA TYPE T-IV    VW G 055 025    </t>
  </si>
  <si>
    <t>WOLF VITALTECH MULTI VEHICLE ATF 5L</t>
  </si>
  <si>
    <t>WOLF VITALTECH MULTI VEHICLE ATF 60L</t>
  </si>
  <si>
    <t>WOLF VITALTECH ATF DIII 1L</t>
  </si>
  <si>
    <t xml:space="preserve">FORD MERCON    GM 6417-M DEXRON III-G    MAN 339 V1/Z1    MB 236.5    MB 236.9    VOITH H55.6335xx    </t>
  </si>
  <si>
    <t>WOLF VITALTECH ATF DIII 5L</t>
  </si>
  <si>
    <t>WOLF EXTENDTECH 75W90 LS GL 5 1L</t>
  </si>
  <si>
    <t xml:space="preserve">MIL MIL-L-2105 C    MIL MIL-L-2105 D    </t>
  </si>
  <si>
    <t>WOLF EXTENDTECH 75W90 GL 5 1L</t>
  </si>
  <si>
    <t xml:space="preserve">MIL MIL-L-2105 D    </t>
  </si>
  <si>
    <t>WOLF EXTENDTECH 80W90 GL 5 1L</t>
  </si>
  <si>
    <t xml:space="preserve">MAN 342 M-1    MAN 342 M-2    ZF TE-ML 05A    ZF TE-ML 16C    ZF TE-ML 19B    </t>
  </si>
  <si>
    <t>ТОРМОЗНЫЕ ЖИДКОСТИ</t>
  </si>
  <si>
    <t>-</t>
  </si>
  <si>
    <t>WOLF BRAKE FLUID DOT 5.1 1L</t>
  </si>
  <si>
    <t xml:space="preserve">FMVSS 116 DOT 4    FMVSS 116 DOT 5.1    FMVSS 116 DOT3    ISO 4925 Class 3&amp;4    ISO 4925 Class 5.1    SAE J 1704    </t>
  </si>
  <si>
    <t>WOLF BRAKE FLUID DOT 3&amp;4 1L</t>
  </si>
  <si>
    <t xml:space="preserve">FMVSS 116 DOT 4    FMVSS 116 DOT3    ISO 4925 Class 3&amp;4    SAE J 1703    SAE J 1704    </t>
  </si>
  <si>
    <t>ЗИМНИЕ ЖИДКОСТИ</t>
  </si>
  <si>
    <t>Winter Fluids W/Зимние жидкости</t>
  </si>
  <si>
    <t>WOLF ANTI-FREEZE LONGLIFE G13 1L</t>
  </si>
  <si>
    <t xml:space="preserve">ASTM D3306    VW TL 774-J    </t>
  </si>
  <si>
    <t>WOLF ANTI-FREEZE LONGLIFE G13 4L</t>
  </si>
  <si>
    <t>WOLF ANTI-FREEZE LONGLIFE G12+ 1L</t>
  </si>
  <si>
    <t xml:space="preserve">ASTM D3306    ASTM D4985    MAN 324 SNF    MB 325.3    SAE J1034    VW TL 774-F    </t>
  </si>
  <si>
    <t>WOLF ANTI-FREEZE LONGLIFE G12+ 4L</t>
  </si>
  <si>
    <t>WOLF ANTI-FREEZE STANDARD G11 1L</t>
  </si>
  <si>
    <t xml:space="preserve">ASTM D3306    ASTM D4985    MAN 324 NF    MB 325.0    SAE J1034    VW TL 774-C    </t>
  </si>
  <si>
    <t>ЧИСТЯЩИЕ СРЕДСТВА</t>
  </si>
  <si>
    <t>Maintenance Products M/Чистящие средства</t>
  </si>
  <si>
    <t>WOLF GASOLINE TREATMENT 325ML</t>
  </si>
  <si>
    <t>WOLF DIESEL TREATMENT 325ML</t>
  </si>
  <si>
    <t>WOLF ENGINE FLUSH 325ML</t>
  </si>
  <si>
    <t>Maintenance Products M</t>
  </si>
  <si>
    <t>WOLF LPG TREATMENT 325ML</t>
  </si>
  <si>
    <t>МОТОЦИКЛЫ</t>
  </si>
  <si>
    <t>Motorcycle/Мотоциклы</t>
  </si>
  <si>
    <t>WOLF RACING 4T 5W50 ESTER 1L</t>
  </si>
  <si>
    <t xml:space="preserve">API SL    JASO MA    JASO MA2    </t>
  </si>
  <si>
    <t>WOLF RACING 4T 15W50 ESTER 1L</t>
  </si>
  <si>
    <t>WOLF RACING 4T 15W50 ESTER 4L</t>
  </si>
  <si>
    <t>WOLF CHRONO 4T 10W40 1L</t>
  </si>
  <si>
    <t>WOLF CHRONO 4T 10W40 4L</t>
  </si>
  <si>
    <t>WOLF CHRONO 4T 10W50 1L</t>
  </si>
  <si>
    <t>WOLF CHRONO 4T 10W50 4L</t>
  </si>
  <si>
    <t>WOLF CHRONO 4T 10W60 1L</t>
  </si>
  <si>
    <t>WOLF CHRONO 4T 15W50 1L</t>
  </si>
  <si>
    <t>WOLF CHRONO 4T 20W50  1L</t>
  </si>
  <si>
    <t>WOLF V TWIN 4T 20W50 1L</t>
  </si>
  <si>
    <t xml:space="preserve">API SG/CD    JASO MA2    </t>
  </si>
  <si>
    <t>WOLF PRO SCOOTER 4T 5W40 1L</t>
  </si>
  <si>
    <t>WOLF FUN 4T 15W40 1L</t>
  </si>
  <si>
    <t>WOLF RACING 2T 1L</t>
  </si>
  <si>
    <t xml:space="preserve">ISO L-EGB    </t>
  </si>
  <si>
    <t xml:space="preserve">API TC    JASO FB    </t>
  </si>
  <si>
    <t>WOLF CHRONO 2T 1L</t>
  </si>
  <si>
    <t xml:space="preserve">ISO L-EGD    </t>
  </si>
  <si>
    <t xml:space="preserve">API TC    JASO FC    JASO FD    </t>
  </si>
  <si>
    <t>WOLF SCOOTER 2T 1L</t>
  </si>
  <si>
    <t>WOLF FUN 2T 1L</t>
  </si>
  <si>
    <t xml:space="preserve">API TC    </t>
  </si>
  <si>
    <t>WOLF SNOW SCOOTER 2T TC-W3 EXTRA 1L</t>
  </si>
  <si>
    <t xml:space="preserve">NMMA TC-W3    </t>
  </si>
  <si>
    <t xml:space="preserve">API TC    JASO FC    </t>
  </si>
  <si>
    <t>WOLF FORK OIL 5W 500ML</t>
  </si>
  <si>
    <t xml:space="preserve">DIN 51524 Part 3    </t>
  </si>
  <si>
    <t>WOLF FORK OIL 10W 500ML</t>
  </si>
  <si>
    <t>WOLF FORK OIL 15W 500ML</t>
  </si>
  <si>
    <t>ВОДОМОТОРНАЯ ТЕХНИКА</t>
  </si>
  <si>
    <t>Marine/Лодки</t>
  </si>
  <si>
    <t>WOLF OUTBOARD 4T 10W30 1L</t>
  </si>
  <si>
    <t xml:space="preserve">NMMA FC-W    </t>
  </si>
  <si>
    <t xml:space="preserve">API SJ    API SL    </t>
  </si>
  <si>
    <t>WOLF OUTBOARD 4T 10W30 4L</t>
  </si>
  <si>
    <t>WOLF OUTBOARD 2T TC-W3 1L</t>
  </si>
  <si>
    <t>WOLF OUTBOARD 2T TC-W3 4L</t>
  </si>
  <si>
    <t>ПРОМЫШЛЕННАЯ ТЕХНИКА</t>
  </si>
  <si>
    <t>Industry/Промышленная техника</t>
  </si>
  <si>
    <t>WOLF AROW ISO 46 5L</t>
  </si>
  <si>
    <t xml:space="preserve">AFNOR NF E 48-603 HM    DENISON HF-2    DIN 51524 Part 2    EATON VICKERS I-286-S    ISO 11158, HM    ISO 6743-4, HM    </t>
  </si>
  <si>
    <t>WOLF AROW HV ISO 32 20L</t>
  </si>
  <si>
    <t xml:space="preserve">AFNOR NF E 48-603 HV    DENISON HF-2    DIN 51524 Part 3    EATON VICKERS I-286-S    ISO 11158, HV    ISO 6743-4, HV    </t>
  </si>
  <si>
    <t>WOLF AROW HV ISO 46 20L</t>
  </si>
  <si>
    <t>WOLF AROW HV ISO 68 20L</t>
  </si>
  <si>
    <t>СМАЗКИ</t>
  </si>
  <si>
    <t>GREASES G/Смазки</t>
  </si>
  <si>
    <t>WOLF MULTIPURPOSE GREASE 2 400GR</t>
  </si>
  <si>
    <t xml:space="preserve">DIN 51502    DIN K2K-30    ISO 6743    ISO L-XCCEA2    </t>
  </si>
  <si>
    <t>WOLF MULTI MOLY GREASE 2 400GR</t>
  </si>
  <si>
    <t xml:space="preserve">DIN 51502    DIN KPF2K-30    ISO 6743    ISO L-XCCIB2    </t>
  </si>
  <si>
    <t>СТО "Круиз Контроль" - Специализированный сервис по замене масла Wolf. г. Новосибирск, ул. Софийская, 12/2, тел. (383) 306-24-04, auto-areal@yandex.ru</t>
  </si>
  <si>
    <r>
      <t xml:space="preserve">ООО АВТОТЕМА - официальный дистрибьютор WOLF
</t>
    </r>
    <r>
      <rPr>
        <b/>
        <sz val="16"/>
        <rFont val="Times New Roman"/>
        <family val="1"/>
        <charset val="204"/>
      </rPr>
      <t xml:space="preserve">НСО: г. Новосибирск, Комбинатский переулок, 3 к.6, тел.: </t>
    </r>
    <r>
      <rPr>
        <b/>
        <sz val="16"/>
        <color rgb="FFFF0000"/>
        <rFont val="Times New Roman"/>
        <family val="1"/>
        <charset val="204"/>
      </rPr>
      <t>(383) 288-21-67, (383) 288-21-66;</t>
    </r>
    <r>
      <rPr>
        <b/>
        <sz val="16"/>
        <rFont val="Times New Roman"/>
        <family val="1"/>
        <charset val="204"/>
      </rPr>
      <t xml:space="preserve">
</t>
    </r>
    <r>
      <rPr>
        <b/>
        <sz val="16"/>
        <color rgb="FF002060"/>
        <rFont val="Times New Roman"/>
        <family val="1"/>
        <charset val="204"/>
      </rPr>
      <t>e-mail: manager@avtotema54.ru, avtotema@bk.ru</t>
    </r>
    <r>
      <rPr>
        <b/>
        <sz val="16"/>
        <rFont val="Times New Roman"/>
        <family val="1"/>
        <charset val="204"/>
      </rPr>
      <t xml:space="preserve">
www.avtotema54.ru</t>
    </r>
  </si>
  <si>
    <t>WOLF ECOTECH DSG FLUID 1L</t>
  </si>
  <si>
    <t xml:space="preserve">BMW DCTF-1    BMW MTF LT-5    FORD WSS-M2C936-A    MB 236.21    VW G 052 182    VW G 052 529    </t>
  </si>
  <si>
    <t>WOLF ECOTECH DSG FLUID 20L</t>
  </si>
  <si>
    <t>WOLF ANTI-FREEZE STANDARD G11 4L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</si>
</sst>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00\ _р_._-;\-* #,##0.0000\ _р_._-;_-* &quot;-&quot;??\ _р_.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6"/>
      <name val="Microsoft JhengHei Light"/>
      <family val="2"/>
      <charset val="204"/>
    </font>
    <font>
      <b/>
      <i/>
      <strike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208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6" fillId="0" borderId="0" xfId="3" applyNumberFormat="1" applyFont="1" applyFill="1" applyAlignment="1">
      <alignment vertical="top" wrapText="1"/>
    </xf>
    <xf numFmtId="0" fontId="8" fillId="0" borderId="0" xfId="0" applyFont="1" applyFill="1"/>
    <xf numFmtId="0" fontId="2" fillId="0" borderId="0" xfId="0" applyFont="1" applyFill="1" applyAlignment="1">
      <alignment vertical="center" wrapText="1"/>
    </xf>
    <xf numFmtId="9" fontId="3" fillId="0" borderId="0" xfId="2" applyFont="1" applyFill="1"/>
    <xf numFmtId="9" fontId="3" fillId="0" borderId="11" xfId="0" applyNumberFormat="1" applyFont="1" applyFill="1" applyBorder="1" applyAlignment="1">
      <alignment vertical="center" wrapText="1"/>
    </xf>
    <xf numFmtId="9" fontId="3" fillId="0" borderId="8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7" xfId="0" applyBorder="1"/>
    <xf numFmtId="0" fontId="2" fillId="0" borderId="18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 applyAlignment="1"/>
    <xf numFmtId="0" fontId="0" fillId="0" borderId="4" xfId="0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64" fontId="3" fillId="0" borderId="1" xfId="1" applyFont="1" applyFill="1" applyBorder="1" applyAlignment="1">
      <alignment horizontal="center" vertical="center"/>
    </xf>
    <xf numFmtId="164" fontId="3" fillId="0" borderId="22" xfId="1" applyFont="1" applyFill="1" applyBorder="1" applyAlignment="1">
      <alignment horizontal="center" vertical="center"/>
    </xf>
    <xf numFmtId="164" fontId="3" fillId="0" borderId="23" xfId="1" applyFont="1" applyFill="1" applyBorder="1" applyAlignment="1">
      <alignment horizontal="center" vertical="center"/>
    </xf>
    <xf numFmtId="164" fontId="3" fillId="0" borderId="24" xfId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/>
    <xf numFmtId="0" fontId="0" fillId="0" borderId="26" xfId="0" applyFill="1" applyBorder="1" applyAlignment="1"/>
    <xf numFmtId="0" fontId="0" fillId="0" borderId="27" xfId="0" applyFill="1" applyBorder="1" applyAlignment="1">
      <alignment horizontal="center"/>
    </xf>
    <xf numFmtId="1" fontId="0" fillId="0" borderId="28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164" fontId="0" fillId="0" borderId="1" xfId="1" applyFont="1" applyFill="1" applyBorder="1" applyAlignment="1">
      <alignment horizontal="center" vertical="center"/>
    </xf>
    <xf numFmtId="164" fontId="0" fillId="0" borderId="22" xfId="1" applyFont="1" applyFill="1" applyBorder="1" applyAlignment="1">
      <alignment horizontal="center" vertical="center"/>
    </xf>
    <xf numFmtId="164" fontId="0" fillId="0" borderId="23" xfId="1" applyFont="1" applyFill="1" applyBorder="1" applyAlignment="1">
      <alignment horizontal="center" vertical="center"/>
    </xf>
    <xf numFmtId="164" fontId="0" fillId="0" borderId="24" xfId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0" xfId="0" applyAlignment="1">
      <alignment horizontal="center"/>
    </xf>
    <xf numFmtId="9" fontId="9" fillId="0" borderId="41" xfId="0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0" fontId="0" fillId="0" borderId="14" xfId="0" applyFill="1" applyBorder="1" applyAlignment="1"/>
    <xf numFmtId="0" fontId="0" fillId="0" borderId="15" xfId="0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64" fontId="3" fillId="0" borderId="12" xfId="1" applyFont="1" applyFill="1" applyBorder="1" applyAlignment="1">
      <alignment horizontal="center" vertical="center"/>
    </xf>
    <xf numFmtId="164" fontId="3" fillId="0" borderId="29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3" fillId="0" borderId="25" xfId="0" applyFont="1" applyFill="1" applyBorder="1"/>
    <xf numFmtId="0" fontId="0" fillId="0" borderId="26" xfId="0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3" xfId="0" applyFont="1" applyFill="1" applyBorder="1"/>
    <xf numFmtId="0" fontId="0" fillId="0" borderId="14" xfId="0" applyFill="1" applyBorder="1" applyAlignment="1">
      <alignment horizontal="left"/>
    </xf>
    <xf numFmtId="0" fontId="3" fillId="0" borderId="15" xfId="0" applyFont="1" applyFill="1" applyBorder="1" applyAlignment="1">
      <alignment horizontal="center"/>
    </xf>
    <xf numFmtId="0" fontId="0" fillId="0" borderId="25" xfId="0" applyFill="1" applyBorder="1" applyAlignment="1"/>
    <xf numFmtId="0" fontId="0" fillId="0" borderId="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0" borderId="30" xfId="0" applyFill="1" applyBorder="1"/>
    <xf numFmtId="0" fontId="0" fillId="0" borderId="30" xfId="0" applyFill="1" applyBorder="1" applyAlignment="1"/>
    <xf numFmtId="0" fontId="0" fillId="0" borderId="31" xfId="0" applyFill="1" applyBorder="1" applyAlignment="1"/>
    <xf numFmtId="0" fontId="0" fillId="0" borderId="32" xfId="0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64" fontId="0" fillId="0" borderId="9" xfId="1" applyFont="1" applyFill="1" applyBorder="1" applyAlignment="1">
      <alignment horizontal="center" vertical="center"/>
    </xf>
    <xf numFmtId="164" fontId="0" fillId="0" borderId="10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18" xfId="0" applyFill="1" applyBorder="1"/>
    <xf numFmtId="0" fontId="0" fillId="0" borderId="34" xfId="0" applyFill="1" applyBorder="1" applyAlignment="1">
      <alignment horizontal="center" vertical="center"/>
    </xf>
    <xf numFmtId="0" fontId="0" fillId="0" borderId="5" xfId="0" applyFill="1" applyBorder="1"/>
    <xf numFmtId="164" fontId="3" fillId="0" borderId="1" xfId="1" applyNumberFormat="1" applyFont="1" applyFill="1" applyBorder="1" applyAlignment="1">
      <alignment horizontal="center" vertical="center"/>
    </xf>
    <xf numFmtId="164" fontId="0" fillId="0" borderId="35" xfId="1" applyFont="1" applyFill="1" applyBorder="1" applyAlignment="1">
      <alignment horizontal="center" vertical="center"/>
    </xf>
    <xf numFmtId="164" fontId="0" fillId="0" borderId="36" xfId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28" xfId="0" applyFill="1" applyBorder="1"/>
    <xf numFmtId="0" fontId="0" fillId="0" borderId="34" xfId="0" applyFill="1" applyBorder="1" applyAlignment="1">
      <alignment horizontal="center"/>
    </xf>
    <xf numFmtId="0" fontId="0" fillId="0" borderId="9" xfId="0" applyFill="1" applyBorder="1"/>
    <xf numFmtId="0" fontId="0" fillId="0" borderId="33" xfId="0" applyFill="1" applyBorder="1"/>
    <xf numFmtId="0" fontId="0" fillId="0" borderId="18" xfId="0" applyFill="1" applyBorder="1" applyAlignment="1">
      <alignment horizontal="center"/>
    </xf>
    <xf numFmtId="0" fontId="0" fillId="0" borderId="38" xfId="0" applyFill="1" applyBorder="1"/>
    <xf numFmtId="0" fontId="0" fillId="0" borderId="39" xfId="0" applyFill="1" applyBorder="1"/>
    <xf numFmtId="0" fontId="0" fillId="0" borderId="40" xfId="0" applyFill="1" applyBorder="1"/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1" fontId="0" fillId="0" borderId="41" xfId="0" applyNumberFormat="1" applyFill="1" applyBorder="1" applyAlignment="1">
      <alignment horizontal="center"/>
    </xf>
    <xf numFmtId="164" fontId="0" fillId="0" borderId="38" xfId="1" applyFont="1" applyFill="1" applyBorder="1" applyAlignment="1">
      <alignment horizontal="center" vertical="center"/>
    </xf>
    <xf numFmtId="164" fontId="0" fillId="0" borderId="4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164" fontId="0" fillId="0" borderId="12" xfId="1" applyFont="1" applyFill="1" applyBorder="1" applyAlignment="1">
      <alignment horizontal="center" vertical="center"/>
    </xf>
    <xf numFmtId="164" fontId="0" fillId="0" borderId="29" xfId="1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3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 vertical="center"/>
    </xf>
    <xf numFmtId="164" fontId="0" fillId="2" borderId="22" xfId="1" applyFont="1" applyFill="1" applyBorder="1" applyAlignment="1">
      <alignment horizontal="center" vertical="center"/>
    </xf>
    <xf numFmtId="164" fontId="0" fillId="2" borderId="23" xfId="1" applyFont="1" applyFill="1" applyBorder="1" applyAlignment="1">
      <alignment horizontal="center" vertical="center"/>
    </xf>
    <xf numFmtId="164" fontId="0" fillId="2" borderId="24" xfId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/>
    <xf numFmtId="0" fontId="0" fillId="2" borderId="25" xfId="0" applyFill="1" applyBorder="1" applyAlignment="1"/>
    <xf numFmtId="0" fontId="0" fillId="2" borderId="26" xfId="0" applyFill="1" applyBorder="1" applyAlignment="1"/>
    <xf numFmtId="0" fontId="0" fillId="2" borderId="27" xfId="0" applyFill="1" applyBorder="1" applyAlignment="1">
      <alignment horizontal="center"/>
    </xf>
    <xf numFmtId="1" fontId="0" fillId="2" borderId="28" xfId="0" applyNumberFormat="1" applyFill="1" applyBorder="1" applyAlignment="1">
      <alignment horizontal="center"/>
    </xf>
    <xf numFmtId="164" fontId="0" fillId="2" borderId="22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 applyAlignment="1"/>
    <xf numFmtId="0" fontId="0" fillId="3" borderId="4" xfId="0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64" fontId="3" fillId="3" borderId="1" xfId="1" applyFont="1" applyFill="1" applyBorder="1" applyAlignment="1">
      <alignment horizontal="center" vertical="center"/>
    </xf>
    <xf numFmtId="164" fontId="3" fillId="3" borderId="22" xfId="1" applyFont="1" applyFill="1" applyBorder="1" applyAlignment="1">
      <alignment horizontal="center" vertical="center"/>
    </xf>
    <xf numFmtId="164" fontId="3" fillId="3" borderId="23" xfId="1" applyFont="1" applyFill="1" applyBorder="1" applyAlignment="1">
      <alignment horizontal="center" vertical="center"/>
    </xf>
    <xf numFmtId="164" fontId="3" fillId="3" borderId="24" xfId="1" applyFont="1" applyFill="1" applyBorder="1" applyAlignment="1">
      <alignment horizontal="center" vertical="center"/>
    </xf>
    <xf numFmtId="0" fontId="0" fillId="3" borderId="0" xfId="0" applyFill="1"/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6" xfId="0" applyFill="1" applyBorder="1" applyAlignment="1"/>
    <xf numFmtId="0" fontId="0" fillId="3" borderId="27" xfId="0" applyFill="1" applyBorder="1" applyAlignment="1">
      <alignment horizontal="center"/>
    </xf>
    <xf numFmtId="1" fontId="0" fillId="3" borderId="28" xfId="0" applyNumberFormat="1" applyFill="1" applyBorder="1" applyAlignment="1">
      <alignment horizontal="center"/>
    </xf>
    <xf numFmtId="43" fontId="0" fillId="0" borderId="0" xfId="0" applyNumberFormat="1" applyFill="1"/>
    <xf numFmtId="43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64" fontId="0" fillId="3" borderId="1" xfId="1" applyFont="1" applyFill="1" applyBorder="1" applyAlignment="1">
      <alignment horizontal="center" vertical="center"/>
    </xf>
    <xf numFmtId="164" fontId="0" fillId="3" borderId="22" xfId="1" applyFont="1" applyFill="1" applyBorder="1" applyAlignment="1">
      <alignment horizontal="center" vertical="center"/>
    </xf>
    <xf numFmtId="164" fontId="0" fillId="3" borderId="23" xfId="1" applyFont="1" applyFill="1" applyBorder="1" applyAlignment="1">
      <alignment horizontal="center" vertical="center"/>
    </xf>
    <xf numFmtId="164" fontId="0" fillId="3" borderId="24" xfId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25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3" borderId="9" xfId="0" applyFill="1" applyBorder="1"/>
    <xf numFmtId="0" fontId="0" fillId="3" borderId="33" xfId="0" applyFill="1" applyBorder="1"/>
    <xf numFmtId="0" fontId="0" fillId="3" borderId="30" xfId="0" applyFill="1" applyBorder="1"/>
    <xf numFmtId="0" fontId="0" fillId="3" borderId="3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164" fontId="0" fillId="3" borderId="9" xfId="1" applyFont="1" applyFill="1" applyBorder="1" applyAlignment="1">
      <alignment horizontal="center" vertical="center"/>
    </xf>
    <xf numFmtId="164" fontId="0" fillId="3" borderId="10" xfId="1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5" xfId="0" applyFill="1" applyBorder="1"/>
    <xf numFmtId="164" fontId="3" fillId="3" borderId="1" xfId="1" applyNumberFormat="1" applyFont="1" applyFill="1" applyBorder="1" applyAlignment="1">
      <alignment horizontal="center" vertical="center"/>
    </xf>
    <xf numFmtId="164" fontId="0" fillId="3" borderId="35" xfId="1" applyFont="1" applyFill="1" applyBorder="1" applyAlignment="1">
      <alignment horizontal="center" vertical="center"/>
    </xf>
    <xf numFmtId="164" fontId="0" fillId="3" borderId="36" xfId="1" applyFont="1" applyFill="1" applyBorder="1" applyAlignment="1">
      <alignment horizontal="center" vertical="center"/>
    </xf>
    <xf numFmtId="0" fontId="0" fillId="3" borderId="28" xfId="0" applyFill="1" applyBorder="1"/>
    <xf numFmtId="0" fontId="0" fillId="3" borderId="9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18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/>
    <xf numFmtId="0" fontId="0" fillId="3" borderId="25" xfId="0" applyFill="1" applyBorder="1" applyAlignment="1">
      <alignment horizontal="center"/>
    </xf>
    <xf numFmtId="0" fontId="0" fillId="3" borderId="25" xfId="0" applyFill="1" applyBorder="1" applyAlignment="1"/>
    <xf numFmtId="165" fontId="0" fillId="3" borderId="24" xfId="1" applyNumberFormat="1" applyFont="1" applyFill="1" applyBorder="1" applyAlignment="1">
      <alignment horizontal="center" vertical="center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7" fillId="0" borderId="0" xfId="3" applyNumberFormat="1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3" xfId="3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84605</xdr:rowOff>
    </xdr:from>
    <xdr:to>
      <xdr:col>3</xdr:col>
      <xdr:colOff>1695450</xdr:colOff>
      <xdr:row>5</xdr:row>
      <xdr:rowOff>37441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4605"/>
          <a:ext cx="2305049" cy="952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2200275</xdr:colOff>
      <xdr:row>1</xdr:row>
      <xdr:rowOff>44826</xdr:rowOff>
    </xdr:from>
    <xdr:to>
      <xdr:col>4</xdr:col>
      <xdr:colOff>1480975</xdr:colOff>
      <xdr:row>6</xdr:row>
      <xdr:rowOff>76200</xdr:rowOff>
    </xdr:to>
    <xdr:pic>
      <xdr:nvPicPr>
        <xdr:cNvPr id="3" name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44851"/>
          <a:ext cx="2090575" cy="102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tabSelected="1" topLeftCell="D106" zoomScaleNormal="100" workbookViewId="0">
      <selection activeCell="E89" sqref="E89"/>
    </sheetView>
  </sheetViews>
  <sheetFormatPr defaultRowHeight="14.4" outlineLevelCol="1"/>
  <cols>
    <col min="2" max="2" width="9.109375" hidden="1" customWidth="1" outlineLevel="1"/>
    <col min="3" max="3" width="32" hidden="1" customWidth="1" outlineLevel="1"/>
    <col min="4" max="4" width="42.109375" customWidth="1" collapsed="1"/>
    <col min="5" max="5" width="53.44140625" customWidth="1" outlineLevel="1"/>
    <col min="6" max="6" width="25" hidden="1" customWidth="1" outlineLevel="1"/>
    <col min="7" max="7" width="7.33203125" hidden="1" customWidth="1"/>
    <col min="8" max="8" width="0" hidden="1" customWidth="1"/>
    <col min="9" max="9" width="14.109375" hidden="1" customWidth="1" outlineLevel="1"/>
    <col min="10" max="10" width="13.109375" customWidth="1" collapsed="1"/>
    <col min="11" max="11" width="14" customWidth="1"/>
    <col min="12" max="12" width="10.88671875" customWidth="1"/>
    <col min="13" max="13" width="14.33203125" customWidth="1"/>
    <col min="14" max="14" width="13" style="46" customWidth="1"/>
    <col min="15" max="15" width="14.33203125" style="46" customWidth="1"/>
    <col min="16" max="16" width="9.33203125" customWidth="1"/>
    <col min="17" max="17" width="11.6640625" customWidth="1"/>
    <col min="18" max="18" width="10.44140625" customWidth="1"/>
  </cols>
  <sheetData>
    <row r="1" spans="1:17" ht="15.6">
      <c r="A1" s="1"/>
      <c r="B1" s="1"/>
      <c r="C1" s="2"/>
      <c r="D1" s="2"/>
      <c r="E1" s="2"/>
      <c r="F1" s="3"/>
      <c r="G1" s="4"/>
      <c r="H1" s="4"/>
      <c r="I1" s="4"/>
      <c r="J1" s="5"/>
      <c r="K1" s="5"/>
      <c r="L1" s="5"/>
      <c r="M1" s="5"/>
      <c r="N1" s="5"/>
      <c r="O1" s="6">
        <v>71.44</v>
      </c>
    </row>
    <row r="2" spans="1:17" ht="18" customHeight="1">
      <c r="A2" s="1"/>
      <c r="B2" s="1"/>
      <c r="C2" s="2"/>
      <c r="D2" s="2"/>
      <c r="E2" s="7"/>
      <c r="F2" s="191" t="s">
        <v>229</v>
      </c>
      <c r="G2" s="191"/>
      <c r="H2" s="191"/>
      <c r="I2" s="191"/>
      <c r="J2" s="191"/>
      <c r="K2" s="191"/>
      <c r="L2" s="191"/>
      <c r="M2" s="191"/>
      <c r="N2" s="191"/>
      <c r="O2" s="191"/>
      <c r="P2" s="5"/>
      <c r="Q2" s="5"/>
    </row>
    <row r="3" spans="1:17" ht="15" customHeight="1">
      <c r="A3" s="1"/>
      <c r="B3" s="1"/>
      <c r="C3" s="2"/>
      <c r="D3" s="2"/>
      <c r="E3" s="2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5"/>
      <c r="Q3" s="5"/>
    </row>
    <row r="4" spans="1:17" ht="15" customHeight="1">
      <c r="A4" s="1"/>
      <c r="B4" s="1"/>
      <c r="C4" s="2"/>
      <c r="D4" s="2"/>
      <c r="E4" s="2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5"/>
      <c r="Q4" s="5"/>
    </row>
    <row r="5" spans="1:17" ht="15" customHeight="1">
      <c r="A5" s="1"/>
      <c r="B5" s="1"/>
      <c r="C5" s="8"/>
      <c r="D5" s="2"/>
      <c r="E5" s="2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5"/>
      <c r="Q5" s="5"/>
    </row>
    <row r="6" spans="1:17" ht="15" customHeight="1">
      <c r="A6" s="1"/>
      <c r="B6" s="1"/>
      <c r="C6" s="2"/>
      <c r="D6" s="2"/>
      <c r="E6" s="2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5"/>
      <c r="Q6" s="5"/>
    </row>
    <row r="7" spans="1:17" ht="15" customHeight="1">
      <c r="A7" s="1"/>
      <c r="B7" s="1"/>
      <c r="C7" s="2"/>
      <c r="D7" s="2"/>
      <c r="E7" s="2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5"/>
      <c r="Q7" s="5"/>
    </row>
    <row r="8" spans="1:17" ht="15" customHeight="1">
      <c r="A8" s="9"/>
      <c r="B8" s="9"/>
      <c r="C8" s="9"/>
      <c r="D8" s="9"/>
      <c r="E8" s="2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5"/>
      <c r="Q8" s="5"/>
    </row>
    <row r="9" spans="1:17" ht="21" customHeight="1">
      <c r="A9" s="9"/>
      <c r="B9" s="9"/>
      <c r="C9" s="9"/>
      <c r="D9" s="9"/>
      <c r="E9" s="2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5"/>
      <c r="Q9" s="5"/>
    </row>
    <row r="10" spans="1:17" ht="21" customHeight="1">
      <c r="A10" s="9"/>
      <c r="B10" s="9"/>
      <c r="C10" s="9"/>
      <c r="D10" s="9"/>
      <c r="E10" s="2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5"/>
      <c r="Q10" s="5"/>
    </row>
    <row r="11" spans="1:17" ht="36.75" customHeight="1" thickBot="1">
      <c r="A11" s="190" t="s">
        <v>228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47">
        <v>0.28999999999999998</v>
      </c>
      <c r="P11" s="10"/>
      <c r="Q11" s="5"/>
    </row>
    <row r="12" spans="1:17" ht="15" thickBot="1">
      <c r="A12" s="201" t="s">
        <v>0</v>
      </c>
      <c r="B12" s="203" t="s">
        <v>1</v>
      </c>
      <c r="C12" s="203" t="s">
        <v>2</v>
      </c>
      <c r="D12" s="203" t="s">
        <v>3</v>
      </c>
      <c r="E12" s="203" t="s">
        <v>4</v>
      </c>
      <c r="F12" s="192" t="s">
        <v>5</v>
      </c>
      <c r="G12" s="194" t="s">
        <v>6</v>
      </c>
      <c r="H12" s="194" t="s">
        <v>7</v>
      </c>
      <c r="I12" s="196" t="s">
        <v>8</v>
      </c>
      <c r="J12" s="198" t="s">
        <v>9</v>
      </c>
      <c r="K12" s="199"/>
      <c r="L12" s="199"/>
      <c r="M12" s="200"/>
      <c r="N12" s="188" t="s">
        <v>10</v>
      </c>
      <c r="O12" s="189"/>
      <c r="P12" s="11"/>
      <c r="Q12" s="12"/>
    </row>
    <row r="13" spans="1:17" ht="29.4" thickBot="1">
      <c r="A13" s="202"/>
      <c r="B13" s="204"/>
      <c r="C13" s="204"/>
      <c r="D13" s="204"/>
      <c r="E13" s="204"/>
      <c r="F13" s="193"/>
      <c r="G13" s="195"/>
      <c r="H13" s="195"/>
      <c r="I13" s="197"/>
      <c r="J13" s="13" t="s">
        <v>11</v>
      </c>
      <c r="K13" s="14" t="s">
        <v>12</v>
      </c>
      <c r="L13" s="15" t="s">
        <v>13</v>
      </c>
      <c r="M13" s="14" t="s">
        <v>14</v>
      </c>
      <c r="N13" s="15" t="s">
        <v>11</v>
      </c>
      <c r="O13" s="14" t="s">
        <v>12</v>
      </c>
      <c r="P13" s="15" t="s">
        <v>13</v>
      </c>
      <c r="Q13" s="14" t="s">
        <v>14</v>
      </c>
    </row>
    <row r="14" spans="1:17" ht="15.75" customHeight="1" thickBot="1">
      <c r="A14" s="16"/>
      <c r="B14" s="17"/>
      <c r="C14" s="17"/>
      <c r="D14" s="17"/>
      <c r="E14" s="17"/>
      <c r="F14" s="17"/>
      <c r="G14" s="17"/>
      <c r="H14" s="18" t="s">
        <v>15</v>
      </c>
      <c r="I14" s="17"/>
      <c r="J14" s="17"/>
      <c r="K14" s="17"/>
      <c r="L14" s="17"/>
      <c r="M14" s="17"/>
      <c r="N14" s="17"/>
      <c r="O14" s="19"/>
      <c r="P14" s="20"/>
      <c r="Q14" s="21"/>
    </row>
    <row r="15" spans="1:17" s="144" customFormat="1">
      <c r="A15" s="134">
        <v>8329975</v>
      </c>
      <c r="B15" s="135" t="s">
        <v>16</v>
      </c>
      <c r="C15" s="136" t="s">
        <v>17</v>
      </c>
      <c r="D15" s="136" t="s">
        <v>18</v>
      </c>
      <c r="E15" s="136" t="s">
        <v>19</v>
      </c>
      <c r="F15" s="137" t="s">
        <v>20</v>
      </c>
      <c r="G15" s="138">
        <v>1</v>
      </c>
      <c r="H15" s="138">
        <v>12</v>
      </c>
      <c r="I15" s="139">
        <v>5413048329975</v>
      </c>
      <c r="J15" s="140">
        <f t="shared" ref="J15:J46" si="0">L15*$O$1</f>
        <v>488.64959999999996</v>
      </c>
      <c r="K15" s="141">
        <f t="shared" ref="K15:K46" si="1">M15*$O$1</f>
        <v>488.64959999999996</v>
      </c>
      <c r="L15" s="140">
        <f>+M15/G15</f>
        <v>6.84</v>
      </c>
      <c r="M15" s="141">
        <f t="shared" ref="M15:M65" si="2">+ROUND(Q15*1.4084,2)</f>
        <v>6.84</v>
      </c>
      <c r="N15" s="140">
        <f t="shared" ref="N15:N46" si="3">+P15*$O$1</f>
        <v>347.19839999999999</v>
      </c>
      <c r="O15" s="141">
        <f t="shared" ref="O15:O46" si="4">Q15*$O$1</f>
        <v>347.19839999999999</v>
      </c>
      <c r="P15" s="142">
        <f>+Q15/G15</f>
        <v>4.8600000000000003</v>
      </c>
      <c r="Q15" s="143">
        <v>4.8600000000000003</v>
      </c>
    </row>
    <row r="16" spans="1:17" s="144" customFormat="1" ht="15" thickBot="1">
      <c r="A16" s="145">
        <v>8320385</v>
      </c>
      <c r="B16" s="146" t="s">
        <v>16</v>
      </c>
      <c r="C16" s="147" t="s">
        <v>17</v>
      </c>
      <c r="D16" s="147" t="s">
        <v>21</v>
      </c>
      <c r="E16" s="147" t="s">
        <v>19</v>
      </c>
      <c r="F16" s="148" t="s">
        <v>20</v>
      </c>
      <c r="G16" s="149">
        <v>5</v>
      </c>
      <c r="H16" s="149">
        <v>4</v>
      </c>
      <c r="I16" s="150">
        <v>5413048320385</v>
      </c>
      <c r="J16" s="142">
        <f t="shared" si="0"/>
        <v>417.35248000000001</v>
      </c>
      <c r="K16" s="143">
        <f t="shared" si="1"/>
        <v>2086.7624000000001</v>
      </c>
      <c r="L16" s="142">
        <f t="shared" ref="L16:L79" si="5">+M16/G16</f>
        <v>5.8420000000000005</v>
      </c>
      <c r="M16" s="143">
        <f t="shared" si="2"/>
        <v>29.21</v>
      </c>
      <c r="N16" s="142">
        <f t="shared" si="3"/>
        <v>296.33311999999995</v>
      </c>
      <c r="O16" s="143">
        <f t="shared" si="4"/>
        <v>1481.6655999999998</v>
      </c>
      <c r="P16" s="142">
        <f t="shared" ref="P16:P79" si="6">+Q16/G16</f>
        <v>4.1479999999999997</v>
      </c>
      <c r="Q16" s="143">
        <v>20.74</v>
      </c>
    </row>
    <row r="17" spans="1:17" s="144" customFormat="1">
      <c r="A17" s="134">
        <v>8307416</v>
      </c>
      <c r="B17" s="135" t="s">
        <v>16</v>
      </c>
      <c r="C17" s="136" t="s">
        <v>17</v>
      </c>
      <c r="D17" s="136" t="s">
        <v>22</v>
      </c>
      <c r="E17" s="136" t="s">
        <v>23</v>
      </c>
      <c r="F17" s="137" t="s">
        <v>24</v>
      </c>
      <c r="G17" s="138">
        <v>1</v>
      </c>
      <c r="H17" s="138">
        <v>12</v>
      </c>
      <c r="I17" s="139">
        <v>5413048307416</v>
      </c>
      <c r="J17" s="140">
        <f t="shared" si="0"/>
        <v>620.0992</v>
      </c>
      <c r="K17" s="141">
        <f t="shared" si="1"/>
        <v>620.0992</v>
      </c>
      <c r="L17" s="140">
        <f t="shared" si="5"/>
        <v>8.68</v>
      </c>
      <c r="M17" s="141">
        <f t="shared" si="2"/>
        <v>8.68</v>
      </c>
      <c r="N17" s="140">
        <f t="shared" si="3"/>
        <v>440.07040000000001</v>
      </c>
      <c r="O17" s="141">
        <f t="shared" si="4"/>
        <v>440.07040000000001</v>
      </c>
      <c r="P17" s="142">
        <f t="shared" si="6"/>
        <v>6.16</v>
      </c>
      <c r="Q17" s="143">
        <v>6.16</v>
      </c>
    </row>
    <row r="18" spans="1:17" s="144" customFormat="1" ht="15" thickBot="1">
      <c r="A18" s="145">
        <v>8307614</v>
      </c>
      <c r="B18" s="146" t="s">
        <v>16</v>
      </c>
      <c r="C18" s="147" t="s">
        <v>17</v>
      </c>
      <c r="D18" s="147" t="s">
        <v>25</v>
      </c>
      <c r="E18" s="147" t="s">
        <v>23</v>
      </c>
      <c r="F18" s="148" t="s">
        <v>24</v>
      </c>
      <c r="G18" s="149">
        <v>5</v>
      </c>
      <c r="H18" s="149">
        <v>4</v>
      </c>
      <c r="I18" s="150">
        <v>5413048307614</v>
      </c>
      <c r="J18" s="142">
        <f t="shared" si="0"/>
        <v>551.37392</v>
      </c>
      <c r="K18" s="143">
        <f t="shared" si="1"/>
        <v>2756.8696</v>
      </c>
      <c r="L18" s="142">
        <f t="shared" si="5"/>
        <v>7.7180000000000009</v>
      </c>
      <c r="M18" s="143">
        <f t="shared" si="2"/>
        <v>38.590000000000003</v>
      </c>
      <c r="N18" s="142">
        <f t="shared" si="3"/>
        <v>391.49119999999994</v>
      </c>
      <c r="O18" s="143">
        <f t="shared" si="4"/>
        <v>1957.4559999999999</v>
      </c>
      <c r="P18" s="142">
        <f t="shared" si="6"/>
        <v>5.4799999999999995</v>
      </c>
      <c r="Q18" s="143">
        <v>27.4</v>
      </c>
    </row>
    <row r="19" spans="1:17" s="2" customFormat="1">
      <c r="A19" s="22">
        <v>8308611</v>
      </c>
      <c r="B19" s="23" t="s">
        <v>16</v>
      </c>
      <c r="C19" s="24" t="s">
        <v>17</v>
      </c>
      <c r="D19" s="24" t="s">
        <v>26</v>
      </c>
      <c r="E19" s="24" t="s">
        <v>27</v>
      </c>
      <c r="F19" s="25" t="s">
        <v>28</v>
      </c>
      <c r="G19" s="26">
        <v>1</v>
      </c>
      <c r="H19" s="26">
        <v>12</v>
      </c>
      <c r="I19" s="27">
        <v>5413048308611</v>
      </c>
      <c r="J19" s="28">
        <f t="shared" si="0"/>
        <v>423.63919999999996</v>
      </c>
      <c r="K19" s="29">
        <f t="shared" si="1"/>
        <v>423.63919999999996</v>
      </c>
      <c r="L19" s="28">
        <f t="shared" si="5"/>
        <v>5.93</v>
      </c>
      <c r="M19" s="29">
        <f t="shared" si="2"/>
        <v>5.93</v>
      </c>
      <c r="N19" s="28">
        <f t="shared" si="3"/>
        <v>300.76240000000001</v>
      </c>
      <c r="O19" s="29">
        <f t="shared" si="4"/>
        <v>300.76240000000001</v>
      </c>
      <c r="P19" s="30">
        <f t="shared" si="6"/>
        <v>4.21</v>
      </c>
      <c r="Q19" s="31">
        <v>4.21</v>
      </c>
    </row>
    <row r="20" spans="1:17" s="2" customFormat="1">
      <c r="A20" s="32">
        <v>8308710</v>
      </c>
      <c r="B20" s="33" t="s">
        <v>16</v>
      </c>
      <c r="C20" s="34" t="s">
        <v>17</v>
      </c>
      <c r="D20" s="34" t="s">
        <v>29</v>
      </c>
      <c r="E20" s="34" t="s">
        <v>27</v>
      </c>
      <c r="F20" s="35" t="s">
        <v>28</v>
      </c>
      <c r="G20" s="36">
        <v>4</v>
      </c>
      <c r="H20" s="36">
        <v>4</v>
      </c>
      <c r="I20" s="37">
        <v>5413048308710</v>
      </c>
      <c r="J20" s="30">
        <f t="shared" si="0"/>
        <v>367.20159999999998</v>
      </c>
      <c r="K20" s="31">
        <f t="shared" si="1"/>
        <v>1468.8063999999999</v>
      </c>
      <c r="L20" s="30">
        <f t="shared" si="5"/>
        <v>5.14</v>
      </c>
      <c r="M20" s="31">
        <f t="shared" si="2"/>
        <v>20.56</v>
      </c>
      <c r="N20" s="30">
        <f t="shared" si="3"/>
        <v>260.75599999999997</v>
      </c>
      <c r="O20" s="31">
        <f t="shared" si="4"/>
        <v>1043.0239999999999</v>
      </c>
      <c r="P20" s="30">
        <f t="shared" si="6"/>
        <v>3.65</v>
      </c>
      <c r="Q20" s="31">
        <v>14.6</v>
      </c>
    </row>
    <row r="21" spans="1:17" s="2" customFormat="1" ht="15" thickBot="1">
      <c r="A21" s="32">
        <v>8308819</v>
      </c>
      <c r="B21" s="33" t="s">
        <v>16</v>
      </c>
      <c r="C21" s="34" t="s">
        <v>17</v>
      </c>
      <c r="D21" s="34" t="s">
        <v>30</v>
      </c>
      <c r="E21" s="34" t="s">
        <v>27</v>
      </c>
      <c r="F21" s="35" t="s">
        <v>28</v>
      </c>
      <c r="G21" s="36">
        <v>5</v>
      </c>
      <c r="H21" s="36">
        <v>4</v>
      </c>
      <c r="I21" s="37">
        <v>5413048308819</v>
      </c>
      <c r="J21" s="30">
        <f t="shared" si="0"/>
        <v>361.20063999999996</v>
      </c>
      <c r="K21" s="31">
        <f t="shared" si="1"/>
        <v>1806.0032000000001</v>
      </c>
      <c r="L21" s="30">
        <f t="shared" si="5"/>
        <v>5.056</v>
      </c>
      <c r="M21" s="31">
        <f t="shared" si="2"/>
        <v>25.28</v>
      </c>
      <c r="N21" s="30">
        <f t="shared" si="3"/>
        <v>256.46959999999996</v>
      </c>
      <c r="O21" s="31">
        <f t="shared" si="4"/>
        <v>1282.348</v>
      </c>
      <c r="P21" s="30">
        <f t="shared" si="6"/>
        <v>3.59</v>
      </c>
      <c r="Q21" s="31">
        <v>17.95</v>
      </c>
    </row>
    <row r="22" spans="1:17" s="2" customFormat="1">
      <c r="A22" s="22">
        <v>8324208</v>
      </c>
      <c r="B22" s="23" t="s">
        <v>31</v>
      </c>
      <c r="C22" s="24" t="s">
        <v>17</v>
      </c>
      <c r="D22" s="24" t="s">
        <v>32</v>
      </c>
      <c r="E22" s="24" t="s">
        <v>33</v>
      </c>
      <c r="F22" s="25" t="s">
        <v>34</v>
      </c>
      <c r="G22" s="26">
        <v>1</v>
      </c>
      <c r="H22" s="26">
        <v>12</v>
      </c>
      <c r="I22" s="27">
        <v>5413048324208</v>
      </c>
      <c r="J22" s="28">
        <f t="shared" si="0"/>
        <v>420.78159999999997</v>
      </c>
      <c r="K22" s="29">
        <f t="shared" si="1"/>
        <v>420.78159999999997</v>
      </c>
      <c r="L22" s="28">
        <f t="shared" si="5"/>
        <v>5.89</v>
      </c>
      <c r="M22" s="29">
        <f t="shared" si="2"/>
        <v>5.89</v>
      </c>
      <c r="N22" s="28">
        <f t="shared" si="3"/>
        <v>298.61919999999998</v>
      </c>
      <c r="O22" s="29">
        <f t="shared" si="4"/>
        <v>298.61919999999998</v>
      </c>
      <c r="P22" s="30">
        <f t="shared" si="6"/>
        <v>4.18</v>
      </c>
      <c r="Q22" s="31">
        <v>4.18</v>
      </c>
    </row>
    <row r="23" spans="1:17" s="2" customFormat="1">
      <c r="A23" s="32">
        <v>8324307</v>
      </c>
      <c r="B23" s="33" t="s">
        <v>31</v>
      </c>
      <c r="C23" s="34" t="s">
        <v>17</v>
      </c>
      <c r="D23" s="34" t="s">
        <v>35</v>
      </c>
      <c r="E23" s="34" t="s">
        <v>33</v>
      </c>
      <c r="F23" s="35" t="s">
        <v>34</v>
      </c>
      <c r="G23" s="36">
        <v>4</v>
      </c>
      <c r="H23" s="36">
        <v>4</v>
      </c>
      <c r="I23" s="37">
        <v>5413048324307</v>
      </c>
      <c r="J23" s="30">
        <f t="shared" si="0"/>
        <v>366.30860000000001</v>
      </c>
      <c r="K23" s="31">
        <f t="shared" si="1"/>
        <v>1465.2344000000001</v>
      </c>
      <c r="L23" s="30">
        <f t="shared" si="5"/>
        <v>5.1275000000000004</v>
      </c>
      <c r="M23" s="31">
        <f t="shared" si="2"/>
        <v>20.51</v>
      </c>
      <c r="N23" s="30">
        <f t="shared" si="3"/>
        <v>260.04160000000002</v>
      </c>
      <c r="O23" s="31">
        <f t="shared" si="4"/>
        <v>1040.1664000000001</v>
      </c>
      <c r="P23" s="30">
        <f t="shared" si="6"/>
        <v>3.64</v>
      </c>
      <c r="Q23" s="31">
        <v>14.56</v>
      </c>
    </row>
    <row r="24" spans="1:17" s="2" customFormat="1" ht="15" thickBot="1">
      <c r="A24" s="32">
        <v>8324406</v>
      </c>
      <c r="B24" s="33" t="s">
        <v>31</v>
      </c>
      <c r="C24" s="34" t="s">
        <v>17</v>
      </c>
      <c r="D24" s="34" t="s">
        <v>36</v>
      </c>
      <c r="E24" s="34" t="s">
        <v>33</v>
      </c>
      <c r="F24" s="35" t="s">
        <v>34</v>
      </c>
      <c r="G24" s="36">
        <v>5</v>
      </c>
      <c r="H24" s="36">
        <v>4</v>
      </c>
      <c r="I24" s="37">
        <v>5413048324406</v>
      </c>
      <c r="J24" s="30">
        <f t="shared" si="0"/>
        <v>356.19983999999999</v>
      </c>
      <c r="K24" s="31">
        <f t="shared" si="1"/>
        <v>1780.9992</v>
      </c>
      <c r="L24" s="30">
        <f t="shared" si="5"/>
        <v>4.9859999999999998</v>
      </c>
      <c r="M24" s="31">
        <f t="shared" si="2"/>
        <v>24.93</v>
      </c>
      <c r="N24" s="30">
        <f t="shared" si="3"/>
        <v>252.89759999999998</v>
      </c>
      <c r="O24" s="31">
        <f t="shared" si="4"/>
        <v>1264.4879999999998</v>
      </c>
      <c r="P24" s="30">
        <f t="shared" si="6"/>
        <v>3.54</v>
      </c>
      <c r="Q24" s="31">
        <v>17.7</v>
      </c>
    </row>
    <row r="25" spans="1:17" s="2" customFormat="1">
      <c r="A25" s="22">
        <v>8309205</v>
      </c>
      <c r="B25" s="23" t="s">
        <v>31</v>
      </c>
      <c r="C25" s="24" t="s">
        <v>17</v>
      </c>
      <c r="D25" s="24" t="s">
        <v>37</v>
      </c>
      <c r="E25" s="24" t="s">
        <v>38</v>
      </c>
      <c r="F25" s="25" t="s">
        <v>39</v>
      </c>
      <c r="G25" s="26">
        <v>1</v>
      </c>
      <c r="H25" s="26">
        <v>12</v>
      </c>
      <c r="I25" s="27">
        <v>5413048309205</v>
      </c>
      <c r="J25" s="28">
        <f t="shared" si="0"/>
        <v>522.94079999999997</v>
      </c>
      <c r="K25" s="29">
        <f t="shared" si="1"/>
        <v>522.94079999999997</v>
      </c>
      <c r="L25" s="28">
        <f t="shared" si="5"/>
        <v>7.32</v>
      </c>
      <c r="M25" s="29">
        <f t="shared" si="2"/>
        <v>7.32</v>
      </c>
      <c r="N25" s="28">
        <f t="shared" si="3"/>
        <v>371.488</v>
      </c>
      <c r="O25" s="29">
        <f t="shared" si="4"/>
        <v>371.488</v>
      </c>
      <c r="P25" s="30">
        <f t="shared" si="6"/>
        <v>5.2</v>
      </c>
      <c r="Q25" s="31">
        <v>5.2</v>
      </c>
    </row>
    <row r="26" spans="1:17" s="2" customFormat="1">
      <c r="A26" s="32">
        <v>8309304</v>
      </c>
      <c r="B26" s="33" t="s">
        <v>31</v>
      </c>
      <c r="C26" s="34" t="s">
        <v>17</v>
      </c>
      <c r="D26" s="34" t="s">
        <v>40</v>
      </c>
      <c r="E26" s="34" t="s">
        <v>38</v>
      </c>
      <c r="F26" s="35" t="s">
        <v>39</v>
      </c>
      <c r="G26" s="36">
        <v>4</v>
      </c>
      <c r="H26" s="36">
        <v>4</v>
      </c>
      <c r="I26" s="37">
        <v>5413048309304</v>
      </c>
      <c r="J26" s="30">
        <f t="shared" si="0"/>
        <v>447.75020000000001</v>
      </c>
      <c r="K26" s="31">
        <f t="shared" si="1"/>
        <v>1791.0008</v>
      </c>
      <c r="L26" s="30">
        <f t="shared" si="5"/>
        <v>6.2675000000000001</v>
      </c>
      <c r="M26" s="31">
        <f t="shared" si="2"/>
        <v>25.07</v>
      </c>
      <c r="N26" s="30">
        <f t="shared" si="3"/>
        <v>317.90800000000002</v>
      </c>
      <c r="O26" s="31">
        <f t="shared" si="4"/>
        <v>1271.6320000000001</v>
      </c>
      <c r="P26" s="30">
        <f t="shared" si="6"/>
        <v>4.45</v>
      </c>
      <c r="Q26" s="31">
        <v>17.8</v>
      </c>
    </row>
    <row r="27" spans="1:17" s="2" customFormat="1" ht="15" thickBot="1">
      <c r="A27" s="32">
        <v>8309403</v>
      </c>
      <c r="B27" s="33" t="s">
        <v>31</v>
      </c>
      <c r="C27" s="34" t="s">
        <v>17</v>
      </c>
      <c r="D27" s="34" t="s">
        <v>41</v>
      </c>
      <c r="E27" s="34" t="s">
        <v>38</v>
      </c>
      <c r="F27" s="35" t="s">
        <v>39</v>
      </c>
      <c r="G27" s="36">
        <v>5</v>
      </c>
      <c r="H27" s="36">
        <v>4</v>
      </c>
      <c r="I27" s="37">
        <v>5413048309403</v>
      </c>
      <c r="J27" s="30">
        <f t="shared" si="0"/>
        <v>436.64127999999999</v>
      </c>
      <c r="K27" s="31">
        <f t="shared" si="1"/>
        <v>2183.2064</v>
      </c>
      <c r="L27" s="30">
        <f t="shared" si="5"/>
        <v>6.1120000000000001</v>
      </c>
      <c r="M27" s="31">
        <f t="shared" si="2"/>
        <v>30.56</v>
      </c>
      <c r="N27" s="30">
        <f t="shared" si="3"/>
        <v>310.0496</v>
      </c>
      <c r="O27" s="31">
        <f t="shared" si="4"/>
        <v>1550.2479999999998</v>
      </c>
      <c r="P27" s="30">
        <f t="shared" si="6"/>
        <v>4.34</v>
      </c>
      <c r="Q27" s="31">
        <v>21.7</v>
      </c>
    </row>
    <row r="28" spans="1:17" s="2" customFormat="1">
      <c r="A28" s="22">
        <v>8320507</v>
      </c>
      <c r="B28" s="23" t="s">
        <v>31</v>
      </c>
      <c r="C28" s="24" t="s">
        <v>17</v>
      </c>
      <c r="D28" s="24" t="s">
        <v>42</v>
      </c>
      <c r="E28" s="24" t="s">
        <v>43</v>
      </c>
      <c r="F28" s="25" t="s">
        <v>44</v>
      </c>
      <c r="G28" s="26">
        <v>1</v>
      </c>
      <c r="H28" s="26">
        <v>12</v>
      </c>
      <c r="I28" s="27">
        <v>5413048320507</v>
      </c>
      <c r="J28" s="28">
        <f t="shared" si="0"/>
        <v>564.37599999999998</v>
      </c>
      <c r="K28" s="29">
        <f t="shared" si="1"/>
        <v>564.37599999999998</v>
      </c>
      <c r="L28" s="28">
        <f t="shared" si="5"/>
        <v>7.9</v>
      </c>
      <c r="M28" s="29">
        <f t="shared" si="2"/>
        <v>7.9</v>
      </c>
      <c r="N28" s="28">
        <f t="shared" si="3"/>
        <v>400.64609311999999</v>
      </c>
      <c r="O28" s="29">
        <f t="shared" si="4"/>
        <v>400.64609311999999</v>
      </c>
      <c r="P28" s="30">
        <f t="shared" si="6"/>
        <v>5.6081479999999999</v>
      </c>
      <c r="Q28" s="31">
        <v>5.6081479999999999</v>
      </c>
    </row>
    <row r="29" spans="1:17" s="2" customFormat="1">
      <c r="A29" s="32">
        <v>8320705</v>
      </c>
      <c r="B29" s="33" t="s">
        <v>31</v>
      </c>
      <c r="C29" s="34" t="s">
        <v>17</v>
      </c>
      <c r="D29" s="34" t="s">
        <v>45</v>
      </c>
      <c r="E29" s="34" t="s">
        <v>43</v>
      </c>
      <c r="F29" s="35" t="s">
        <v>44</v>
      </c>
      <c r="G29" s="36">
        <v>4</v>
      </c>
      <c r="H29" s="36">
        <v>4</v>
      </c>
      <c r="I29" s="37">
        <v>5413048320705</v>
      </c>
      <c r="J29" s="30">
        <f t="shared" si="0"/>
        <v>506.1524</v>
      </c>
      <c r="K29" s="31">
        <f t="shared" si="1"/>
        <v>2024.6096</v>
      </c>
      <c r="L29" s="30">
        <f t="shared" si="5"/>
        <v>7.085</v>
      </c>
      <c r="M29" s="31">
        <f t="shared" si="2"/>
        <v>28.34</v>
      </c>
      <c r="N29" s="30">
        <f t="shared" si="3"/>
        <v>359.41131803999997</v>
      </c>
      <c r="O29" s="31">
        <f t="shared" si="4"/>
        <v>1437.6452721599999</v>
      </c>
      <c r="P29" s="30">
        <f t="shared" si="6"/>
        <v>5.0309534999999999</v>
      </c>
      <c r="Q29" s="31">
        <v>20.123813999999999</v>
      </c>
    </row>
    <row r="30" spans="1:17" s="2" customFormat="1" ht="15" thickBot="1">
      <c r="A30" s="32">
        <v>8320903</v>
      </c>
      <c r="B30" s="33" t="s">
        <v>31</v>
      </c>
      <c r="C30" s="34" t="s">
        <v>17</v>
      </c>
      <c r="D30" s="34" t="s">
        <v>46</v>
      </c>
      <c r="E30" s="34" t="s">
        <v>43</v>
      </c>
      <c r="F30" s="35" t="s">
        <v>44</v>
      </c>
      <c r="G30" s="36">
        <v>5</v>
      </c>
      <c r="H30" s="36">
        <v>4</v>
      </c>
      <c r="I30" s="37">
        <v>5413048320903</v>
      </c>
      <c r="J30" s="30">
        <f t="shared" si="0"/>
        <v>496.07936000000001</v>
      </c>
      <c r="K30" s="31">
        <f t="shared" si="1"/>
        <v>2480.3968</v>
      </c>
      <c r="L30" s="30">
        <f t="shared" si="5"/>
        <v>6.944</v>
      </c>
      <c r="M30" s="31">
        <f t="shared" si="2"/>
        <v>34.72</v>
      </c>
      <c r="N30" s="30">
        <f t="shared" si="3"/>
        <v>352.27721247999983</v>
      </c>
      <c r="O30" s="31">
        <f t="shared" si="4"/>
        <v>1761.3860623999992</v>
      </c>
      <c r="P30" s="30">
        <f t="shared" si="6"/>
        <v>4.9310919999999978</v>
      </c>
      <c r="Q30" s="31">
        <v>24.655459999999991</v>
      </c>
    </row>
    <row r="31" spans="1:17" s="2" customFormat="1">
      <c r="A31" s="22">
        <v>8311598</v>
      </c>
      <c r="B31" s="23" t="s">
        <v>31</v>
      </c>
      <c r="C31" s="24" t="s">
        <v>17</v>
      </c>
      <c r="D31" s="24" t="s">
        <v>47</v>
      </c>
      <c r="E31" s="24">
        <v>0</v>
      </c>
      <c r="F31" s="25" t="s">
        <v>48</v>
      </c>
      <c r="G31" s="26">
        <v>1</v>
      </c>
      <c r="H31" s="26">
        <v>12</v>
      </c>
      <c r="I31" s="27">
        <v>5413048311598</v>
      </c>
      <c r="J31" s="28">
        <f t="shared" si="0"/>
        <v>464.36</v>
      </c>
      <c r="K31" s="29">
        <f t="shared" si="1"/>
        <v>464.36</v>
      </c>
      <c r="L31" s="28">
        <f t="shared" si="5"/>
        <v>6.5</v>
      </c>
      <c r="M31" s="29">
        <f t="shared" si="2"/>
        <v>6.5</v>
      </c>
      <c r="N31" s="28">
        <f t="shared" si="3"/>
        <v>329.64487759999997</v>
      </c>
      <c r="O31" s="29">
        <f t="shared" si="4"/>
        <v>329.64487759999997</v>
      </c>
      <c r="P31" s="30">
        <f t="shared" si="6"/>
        <v>4.6142899999999996</v>
      </c>
      <c r="Q31" s="31">
        <v>4.6142899999999996</v>
      </c>
    </row>
    <row r="32" spans="1:17" s="2" customFormat="1">
      <c r="A32" s="32">
        <v>8311697</v>
      </c>
      <c r="B32" s="33" t="s">
        <v>31</v>
      </c>
      <c r="C32" s="34" t="s">
        <v>17</v>
      </c>
      <c r="D32" s="34" t="s">
        <v>49</v>
      </c>
      <c r="E32" s="34">
        <v>0</v>
      </c>
      <c r="F32" s="35" t="s">
        <v>48</v>
      </c>
      <c r="G32" s="36">
        <v>4</v>
      </c>
      <c r="H32" s="36">
        <v>4</v>
      </c>
      <c r="I32" s="37">
        <v>5413048311697</v>
      </c>
      <c r="J32" s="30">
        <f t="shared" si="0"/>
        <v>418.81699999999995</v>
      </c>
      <c r="K32" s="31">
        <f t="shared" si="1"/>
        <v>1675.2679999999998</v>
      </c>
      <c r="L32" s="30">
        <f t="shared" si="5"/>
        <v>5.8624999999999998</v>
      </c>
      <c r="M32" s="31">
        <f t="shared" si="2"/>
        <v>23.45</v>
      </c>
      <c r="N32" s="30">
        <f t="shared" si="3"/>
        <v>297.37782283999996</v>
      </c>
      <c r="O32" s="31">
        <f t="shared" si="4"/>
        <v>1189.5112913599999</v>
      </c>
      <c r="P32" s="30">
        <f t="shared" si="6"/>
        <v>4.1626234999999996</v>
      </c>
      <c r="Q32" s="31">
        <v>16.650493999999998</v>
      </c>
    </row>
    <row r="33" spans="1:18" s="2" customFormat="1" ht="15" thickBot="1">
      <c r="A33" s="32">
        <v>8311796</v>
      </c>
      <c r="B33" s="33" t="s">
        <v>31</v>
      </c>
      <c r="C33" s="34" t="s">
        <v>17</v>
      </c>
      <c r="D33" s="34" t="s">
        <v>50</v>
      </c>
      <c r="E33" s="34">
        <v>0</v>
      </c>
      <c r="F33" s="35" t="s">
        <v>48</v>
      </c>
      <c r="G33" s="36">
        <v>5</v>
      </c>
      <c r="H33" s="36">
        <v>4</v>
      </c>
      <c r="I33" s="37">
        <v>5413048311796</v>
      </c>
      <c r="J33" s="30">
        <f t="shared" si="0"/>
        <v>388.06208000000004</v>
      </c>
      <c r="K33" s="31">
        <f t="shared" si="1"/>
        <v>1940.3103999999998</v>
      </c>
      <c r="L33" s="30">
        <f t="shared" si="5"/>
        <v>5.4320000000000004</v>
      </c>
      <c r="M33" s="31">
        <f t="shared" si="2"/>
        <v>27.16</v>
      </c>
      <c r="N33" s="30">
        <f t="shared" si="3"/>
        <v>275.57784254399996</v>
      </c>
      <c r="O33" s="31">
        <f t="shared" si="4"/>
        <v>1377.8892127199999</v>
      </c>
      <c r="P33" s="30">
        <f t="shared" si="6"/>
        <v>3.8574725999999999</v>
      </c>
      <c r="Q33" s="31">
        <v>19.287362999999999</v>
      </c>
    </row>
    <row r="34" spans="1:18" s="2" customFormat="1">
      <c r="A34" s="22">
        <v>8309809</v>
      </c>
      <c r="B34" s="23" t="s">
        <v>51</v>
      </c>
      <c r="C34" s="24" t="s">
        <v>17</v>
      </c>
      <c r="D34" s="24" t="s">
        <v>52</v>
      </c>
      <c r="E34" s="24" t="s">
        <v>53</v>
      </c>
      <c r="F34" s="25" t="s">
        <v>54</v>
      </c>
      <c r="G34" s="26">
        <v>1</v>
      </c>
      <c r="H34" s="26">
        <v>12</v>
      </c>
      <c r="I34" s="27">
        <v>5413048309809</v>
      </c>
      <c r="J34" s="28">
        <f t="shared" si="0"/>
        <v>427.92559999999997</v>
      </c>
      <c r="K34" s="29">
        <f t="shared" si="1"/>
        <v>427.92559999999997</v>
      </c>
      <c r="L34" s="28">
        <f t="shared" si="5"/>
        <v>5.99</v>
      </c>
      <c r="M34" s="29">
        <f t="shared" si="2"/>
        <v>5.99</v>
      </c>
      <c r="N34" s="28">
        <f t="shared" si="3"/>
        <v>303.62</v>
      </c>
      <c r="O34" s="29">
        <f t="shared" si="4"/>
        <v>303.62</v>
      </c>
      <c r="P34" s="30">
        <f t="shared" si="6"/>
        <v>4.25</v>
      </c>
      <c r="Q34" s="31">
        <v>4.25</v>
      </c>
    </row>
    <row r="35" spans="1:18" s="2" customFormat="1">
      <c r="A35" s="32">
        <v>8309908</v>
      </c>
      <c r="B35" s="33" t="s">
        <v>51</v>
      </c>
      <c r="C35" s="34" t="s">
        <v>17</v>
      </c>
      <c r="D35" s="34" t="s">
        <v>55</v>
      </c>
      <c r="E35" s="34" t="s">
        <v>53</v>
      </c>
      <c r="F35" s="35" t="s">
        <v>54</v>
      </c>
      <c r="G35" s="36">
        <v>4</v>
      </c>
      <c r="H35" s="36">
        <v>4</v>
      </c>
      <c r="I35" s="37">
        <v>5413048309908</v>
      </c>
      <c r="J35" s="30">
        <f t="shared" si="0"/>
        <v>366.84439999999995</v>
      </c>
      <c r="K35" s="31">
        <f t="shared" si="1"/>
        <v>1467.3775999999998</v>
      </c>
      <c r="L35" s="30">
        <f t="shared" si="5"/>
        <v>5.1349999999999998</v>
      </c>
      <c r="M35" s="31">
        <f t="shared" si="2"/>
        <v>20.54</v>
      </c>
      <c r="N35" s="30">
        <f t="shared" si="3"/>
        <v>260.51785475999998</v>
      </c>
      <c r="O35" s="31">
        <f t="shared" si="4"/>
        <v>1042.0714190399999</v>
      </c>
      <c r="P35" s="30">
        <f t="shared" si="6"/>
        <v>3.6466664999999998</v>
      </c>
      <c r="Q35" s="31">
        <v>14.586665999999999</v>
      </c>
    </row>
    <row r="36" spans="1:18" s="2" customFormat="1">
      <c r="A36" s="32">
        <v>8300011</v>
      </c>
      <c r="B36" s="33" t="s">
        <v>51</v>
      </c>
      <c r="C36" s="34" t="s">
        <v>17</v>
      </c>
      <c r="D36" s="34" t="s">
        <v>56</v>
      </c>
      <c r="E36" s="34" t="s">
        <v>53</v>
      </c>
      <c r="F36" s="35" t="s">
        <v>54</v>
      </c>
      <c r="G36" s="36">
        <v>5</v>
      </c>
      <c r="H36" s="36">
        <v>4</v>
      </c>
      <c r="I36" s="37">
        <v>5413048300011</v>
      </c>
      <c r="J36" s="30">
        <f t="shared" si="0"/>
        <v>362.62943999999999</v>
      </c>
      <c r="K36" s="31">
        <f t="shared" si="1"/>
        <v>1813.1471999999999</v>
      </c>
      <c r="L36" s="30">
        <f t="shared" si="5"/>
        <v>5.0759999999999996</v>
      </c>
      <c r="M36" s="31">
        <f t="shared" si="2"/>
        <v>25.38</v>
      </c>
      <c r="N36" s="30">
        <f t="shared" si="3"/>
        <v>257.50190085599996</v>
      </c>
      <c r="O36" s="31">
        <f t="shared" si="4"/>
        <v>1287.5095042799999</v>
      </c>
      <c r="P36" s="30">
        <f t="shared" si="6"/>
        <v>3.6044498999999997</v>
      </c>
      <c r="Q36" s="31">
        <v>18.022249499999997</v>
      </c>
    </row>
    <row r="37" spans="1:18" s="2" customFormat="1" ht="15" thickBot="1">
      <c r="A37" s="32">
        <v>8312854</v>
      </c>
      <c r="B37" s="33" t="s">
        <v>51</v>
      </c>
      <c r="C37" s="34" t="s">
        <v>17</v>
      </c>
      <c r="D37" s="34" t="s">
        <v>57</v>
      </c>
      <c r="E37" s="34" t="s">
        <v>53</v>
      </c>
      <c r="F37" s="35" t="s">
        <v>54</v>
      </c>
      <c r="G37" s="36">
        <v>60</v>
      </c>
      <c r="H37" s="36">
        <v>1</v>
      </c>
      <c r="I37" s="37">
        <v>5413048312854</v>
      </c>
      <c r="J37" s="30">
        <f t="shared" si="0"/>
        <v>346.85310666666663</v>
      </c>
      <c r="K37" s="31">
        <f t="shared" si="1"/>
        <v>20811.186399999999</v>
      </c>
      <c r="L37" s="30">
        <f t="shared" si="5"/>
        <v>4.8551666666666664</v>
      </c>
      <c r="M37" s="31">
        <f t="shared" si="2"/>
        <v>291.31</v>
      </c>
      <c r="N37" s="30">
        <f t="shared" si="3"/>
        <v>246.27424400399997</v>
      </c>
      <c r="O37" s="31">
        <f t="shared" si="4"/>
        <v>14776.454640239997</v>
      </c>
      <c r="P37" s="30">
        <f t="shared" si="6"/>
        <v>3.4472878499999995</v>
      </c>
      <c r="Q37" s="31">
        <v>206.83727099999996</v>
      </c>
    </row>
    <row r="38" spans="1:18" s="144" customFormat="1">
      <c r="A38" s="134">
        <v>8302510</v>
      </c>
      <c r="B38" s="135" t="s">
        <v>51</v>
      </c>
      <c r="C38" s="136" t="s">
        <v>17</v>
      </c>
      <c r="D38" s="136" t="s">
        <v>58</v>
      </c>
      <c r="E38" s="136" t="s">
        <v>59</v>
      </c>
      <c r="F38" s="137" t="s">
        <v>60</v>
      </c>
      <c r="G38" s="138">
        <v>1</v>
      </c>
      <c r="H38" s="138">
        <v>12</v>
      </c>
      <c r="I38" s="139">
        <v>5413048302510</v>
      </c>
      <c r="J38" s="140">
        <f t="shared" si="0"/>
        <v>400.06399999999996</v>
      </c>
      <c r="K38" s="141">
        <f t="shared" si="1"/>
        <v>400.06399999999996</v>
      </c>
      <c r="L38" s="140">
        <f t="shared" si="5"/>
        <v>5.6</v>
      </c>
      <c r="M38" s="141">
        <f t="shared" si="2"/>
        <v>5.6</v>
      </c>
      <c r="N38" s="140">
        <f t="shared" si="3"/>
        <v>283.8733896192</v>
      </c>
      <c r="O38" s="141">
        <f t="shared" si="4"/>
        <v>283.8733896192</v>
      </c>
      <c r="P38" s="142">
        <f t="shared" si="6"/>
        <v>3.9735916800000002</v>
      </c>
      <c r="Q38" s="143">
        <v>3.9735916800000002</v>
      </c>
      <c r="R38" s="152"/>
    </row>
    <row r="39" spans="1:18" s="144" customFormat="1">
      <c r="A39" s="145">
        <v>8302619</v>
      </c>
      <c r="B39" s="146" t="s">
        <v>51</v>
      </c>
      <c r="C39" s="147" t="s">
        <v>17</v>
      </c>
      <c r="D39" s="147" t="s">
        <v>61</v>
      </c>
      <c r="E39" s="147" t="s">
        <v>59</v>
      </c>
      <c r="F39" s="148" t="s">
        <v>60</v>
      </c>
      <c r="G39" s="149">
        <v>4</v>
      </c>
      <c r="H39" s="149">
        <v>4</v>
      </c>
      <c r="I39" s="150">
        <v>5413048302619</v>
      </c>
      <c r="J39" s="142">
        <f t="shared" si="0"/>
        <v>365.59419999999994</v>
      </c>
      <c r="K39" s="143">
        <f t="shared" si="1"/>
        <v>1462.3767999999998</v>
      </c>
      <c r="L39" s="142">
        <f t="shared" si="5"/>
        <v>5.1174999999999997</v>
      </c>
      <c r="M39" s="143">
        <f t="shared" si="2"/>
        <v>20.47</v>
      </c>
      <c r="N39" s="142">
        <f t="shared" si="3"/>
        <v>259.56473799999998</v>
      </c>
      <c r="O39" s="143">
        <f t="shared" si="4"/>
        <v>1038.2589519999999</v>
      </c>
      <c r="P39" s="142">
        <f t="shared" si="6"/>
        <v>3.6333250000000001</v>
      </c>
      <c r="Q39" s="143">
        <v>14.533300000000001</v>
      </c>
      <c r="R39" s="152"/>
    </row>
    <row r="40" spans="1:18" s="144" customFormat="1">
      <c r="A40" s="145">
        <v>8302718</v>
      </c>
      <c r="B40" s="146" t="s">
        <v>51</v>
      </c>
      <c r="C40" s="147" t="s">
        <v>17</v>
      </c>
      <c r="D40" s="147" t="s">
        <v>62</v>
      </c>
      <c r="E40" s="147" t="s">
        <v>59</v>
      </c>
      <c r="F40" s="148" t="s">
        <v>60</v>
      </c>
      <c r="G40" s="149">
        <v>5</v>
      </c>
      <c r="H40" s="149">
        <v>4</v>
      </c>
      <c r="I40" s="150">
        <v>5413048302718</v>
      </c>
      <c r="J40" s="142">
        <f t="shared" si="0"/>
        <v>344.76943999999997</v>
      </c>
      <c r="K40" s="143">
        <f t="shared" si="1"/>
        <v>1723.8471999999999</v>
      </c>
      <c r="L40" s="142">
        <f t="shared" si="5"/>
        <v>4.8259999999999996</v>
      </c>
      <c r="M40" s="143">
        <f t="shared" si="2"/>
        <v>24.13</v>
      </c>
      <c r="N40" s="142">
        <f t="shared" si="3"/>
        <v>244.76870172720001</v>
      </c>
      <c r="O40" s="143">
        <f t="shared" si="4"/>
        <v>1223.843508636</v>
      </c>
      <c r="P40" s="142">
        <f t="shared" si="6"/>
        <v>3.4262136300000003</v>
      </c>
      <c r="Q40" s="143">
        <v>17.131068150000001</v>
      </c>
      <c r="R40" s="152"/>
    </row>
    <row r="41" spans="1:18" s="144" customFormat="1" ht="15" thickBot="1">
      <c r="A41" s="145">
        <v>8310065</v>
      </c>
      <c r="B41" s="146" t="s">
        <v>51</v>
      </c>
      <c r="C41" s="147" t="s">
        <v>17</v>
      </c>
      <c r="D41" s="147" t="s">
        <v>63</v>
      </c>
      <c r="E41" s="147" t="s">
        <v>59</v>
      </c>
      <c r="F41" s="148" t="s">
        <v>60</v>
      </c>
      <c r="G41" s="149">
        <v>60</v>
      </c>
      <c r="H41" s="149">
        <v>1</v>
      </c>
      <c r="I41" s="150">
        <v>5413048310065</v>
      </c>
      <c r="J41" s="142">
        <f t="shared" si="0"/>
        <v>334.54161333333337</v>
      </c>
      <c r="K41" s="143">
        <f t="shared" si="1"/>
        <v>20072.496800000001</v>
      </c>
      <c r="L41" s="142">
        <f t="shared" si="5"/>
        <v>4.6828333333333338</v>
      </c>
      <c r="M41" s="143">
        <f t="shared" si="2"/>
        <v>280.97000000000003</v>
      </c>
      <c r="N41" s="142">
        <f t="shared" si="3"/>
        <v>237.53037262505333</v>
      </c>
      <c r="O41" s="143">
        <f t="shared" si="4"/>
        <v>14251.822357503199</v>
      </c>
      <c r="P41" s="142">
        <f t="shared" si="6"/>
        <v>3.3248932338333335</v>
      </c>
      <c r="Q41" s="143">
        <v>199.49359403</v>
      </c>
      <c r="R41" s="152"/>
    </row>
    <row r="42" spans="1:18" s="2" customFormat="1">
      <c r="A42" s="22">
        <v>8302817</v>
      </c>
      <c r="B42" s="23" t="s">
        <v>51</v>
      </c>
      <c r="C42" s="24" t="s">
        <v>17</v>
      </c>
      <c r="D42" s="24" t="s">
        <v>64</v>
      </c>
      <c r="E42" s="24" t="s">
        <v>65</v>
      </c>
      <c r="F42" s="25" t="s">
        <v>48</v>
      </c>
      <c r="G42" s="26">
        <v>1</v>
      </c>
      <c r="H42" s="26">
        <v>12</v>
      </c>
      <c r="I42" s="27">
        <v>5413048302817</v>
      </c>
      <c r="J42" s="28">
        <f t="shared" si="0"/>
        <v>437.21280000000002</v>
      </c>
      <c r="K42" s="29">
        <f t="shared" si="1"/>
        <v>437.21280000000002</v>
      </c>
      <c r="L42" s="28">
        <f t="shared" si="5"/>
        <v>6.12</v>
      </c>
      <c r="M42" s="29">
        <f t="shared" si="2"/>
        <v>6.12</v>
      </c>
      <c r="N42" s="28">
        <f t="shared" si="3"/>
        <v>310.32978767999992</v>
      </c>
      <c r="O42" s="29">
        <f t="shared" si="4"/>
        <v>310.32978767999992</v>
      </c>
      <c r="P42" s="30">
        <f t="shared" si="6"/>
        <v>4.3439219999999992</v>
      </c>
      <c r="Q42" s="31">
        <v>4.3439219999999992</v>
      </c>
      <c r="R42" s="151"/>
    </row>
    <row r="43" spans="1:18" s="2" customFormat="1">
      <c r="A43" s="32">
        <v>8302916</v>
      </c>
      <c r="B43" s="33" t="s">
        <v>51</v>
      </c>
      <c r="C43" s="34" t="s">
        <v>17</v>
      </c>
      <c r="D43" s="34" t="s">
        <v>66</v>
      </c>
      <c r="E43" s="34" t="s">
        <v>65</v>
      </c>
      <c r="F43" s="35" t="s">
        <v>48</v>
      </c>
      <c r="G43" s="36">
        <v>4</v>
      </c>
      <c r="H43" s="36">
        <v>4</v>
      </c>
      <c r="I43" s="37">
        <v>5413048302916</v>
      </c>
      <c r="J43" s="30">
        <f t="shared" si="0"/>
        <v>383.81139999999994</v>
      </c>
      <c r="K43" s="31">
        <f t="shared" si="1"/>
        <v>1535.2455999999997</v>
      </c>
      <c r="L43" s="30">
        <f t="shared" si="5"/>
        <v>5.3724999999999996</v>
      </c>
      <c r="M43" s="31">
        <f t="shared" si="2"/>
        <v>21.49</v>
      </c>
      <c r="N43" s="30">
        <f t="shared" si="3"/>
        <v>272.52384683999998</v>
      </c>
      <c r="O43" s="31">
        <f t="shared" si="4"/>
        <v>1090.0953873599999</v>
      </c>
      <c r="P43" s="30">
        <f t="shared" si="6"/>
        <v>3.8147234999999999</v>
      </c>
      <c r="Q43" s="31">
        <v>15.258894</v>
      </c>
    </row>
    <row r="44" spans="1:18" s="2" customFormat="1" ht="15" thickBot="1">
      <c r="A44" s="32">
        <v>8303012</v>
      </c>
      <c r="B44" s="33" t="s">
        <v>51</v>
      </c>
      <c r="C44" s="34" t="s">
        <v>17</v>
      </c>
      <c r="D44" s="34" t="s">
        <v>67</v>
      </c>
      <c r="E44" s="34" t="s">
        <v>65</v>
      </c>
      <c r="F44" s="35" t="s">
        <v>48</v>
      </c>
      <c r="G44" s="36">
        <v>5</v>
      </c>
      <c r="H44" s="36">
        <v>4</v>
      </c>
      <c r="I44" s="37">
        <v>5413048303012</v>
      </c>
      <c r="J44" s="30">
        <f t="shared" si="0"/>
        <v>374.20272</v>
      </c>
      <c r="K44" s="31">
        <f t="shared" si="1"/>
        <v>1871.0136</v>
      </c>
      <c r="L44" s="30">
        <f t="shared" si="5"/>
        <v>5.2380000000000004</v>
      </c>
      <c r="M44" s="31">
        <f t="shared" si="2"/>
        <v>26.19</v>
      </c>
      <c r="N44" s="30">
        <f t="shared" si="3"/>
        <v>265.73871139199997</v>
      </c>
      <c r="O44" s="31">
        <f t="shared" si="4"/>
        <v>1328.6935569599998</v>
      </c>
      <c r="P44" s="30">
        <f t="shared" si="6"/>
        <v>3.7197467999999994</v>
      </c>
      <c r="Q44" s="31">
        <v>18.598733999999997</v>
      </c>
    </row>
    <row r="45" spans="1:18" s="2" customFormat="1">
      <c r="A45" s="22">
        <v>8311093</v>
      </c>
      <c r="B45" s="23" t="s">
        <v>51</v>
      </c>
      <c r="C45" s="24" t="s">
        <v>17</v>
      </c>
      <c r="D45" s="24" t="s">
        <v>68</v>
      </c>
      <c r="E45" s="24" t="s">
        <v>69</v>
      </c>
      <c r="F45" s="25" t="s">
        <v>70</v>
      </c>
      <c r="G45" s="26">
        <v>1</v>
      </c>
      <c r="H45" s="26">
        <v>12</v>
      </c>
      <c r="I45" s="27">
        <v>5413048311093</v>
      </c>
      <c r="J45" s="28">
        <f t="shared" si="0"/>
        <v>385.77600000000001</v>
      </c>
      <c r="K45" s="29">
        <f t="shared" si="1"/>
        <v>385.77600000000001</v>
      </c>
      <c r="L45" s="28">
        <f t="shared" si="5"/>
        <v>5.4</v>
      </c>
      <c r="M45" s="29">
        <f t="shared" si="2"/>
        <v>5.4</v>
      </c>
      <c r="N45" s="28">
        <f t="shared" si="3"/>
        <v>273.89081551999999</v>
      </c>
      <c r="O45" s="29">
        <f t="shared" si="4"/>
        <v>273.89081551999999</v>
      </c>
      <c r="P45" s="30">
        <f t="shared" si="6"/>
        <v>3.8338579999999998</v>
      </c>
      <c r="Q45" s="31">
        <v>3.8338579999999998</v>
      </c>
    </row>
    <row r="46" spans="1:18" s="2" customFormat="1">
      <c r="A46" s="32">
        <v>8311192</v>
      </c>
      <c r="B46" s="33" t="s">
        <v>51</v>
      </c>
      <c r="C46" s="34" t="s">
        <v>17</v>
      </c>
      <c r="D46" s="34" t="s">
        <v>71</v>
      </c>
      <c r="E46" s="34" t="s">
        <v>69</v>
      </c>
      <c r="F46" s="35" t="s">
        <v>70</v>
      </c>
      <c r="G46" s="36">
        <v>4</v>
      </c>
      <c r="H46" s="36">
        <v>4</v>
      </c>
      <c r="I46" s="37">
        <v>5413048311192</v>
      </c>
      <c r="J46" s="30">
        <f t="shared" si="0"/>
        <v>332.37459999999999</v>
      </c>
      <c r="K46" s="31">
        <f t="shared" si="1"/>
        <v>1329.4983999999999</v>
      </c>
      <c r="L46" s="30">
        <f t="shared" si="5"/>
        <v>4.6524999999999999</v>
      </c>
      <c r="M46" s="31">
        <f t="shared" si="2"/>
        <v>18.61</v>
      </c>
      <c r="N46" s="30">
        <f t="shared" si="3"/>
        <v>236.04176063999998</v>
      </c>
      <c r="O46" s="31">
        <f t="shared" si="4"/>
        <v>944.16704255999991</v>
      </c>
      <c r="P46" s="30">
        <f t="shared" si="6"/>
        <v>3.3040559999999997</v>
      </c>
      <c r="Q46" s="31">
        <v>13.216223999999999</v>
      </c>
    </row>
    <row r="47" spans="1:18" s="2" customFormat="1">
      <c r="A47" s="32">
        <v>8311291</v>
      </c>
      <c r="B47" s="33" t="s">
        <v>51</v>
      </c>
      <c r="C47" s="34" t="s">
        <v>17</v>
      </c>
      <c r="D47" s="34" t="s">
        <v>72</v>
      </c>
      <c r="E47" s="34" t="s">
        <v>69</v>
      </c>
      <c r="F47" s="35" t="s">
        <v>70</v>
      </c>
      <c r="G47" s="36">
        <v>5</v>
      </c>
      <c r="H47" s="36">
        <v>4</v>
      </c>
      <c r="I47" s="37">
        <v>5413048311291</v>
      </c>
      <c r="J47" s="30">
        <f t="shared" ref="J47:J65" si="7">L47*$O$1</f>
        <v>331.91023999999999</v>
      </c>
      <c r="K47" s="31">
        <f t="shared" ref="K47:K65" si="8">M47*$O$1</f>
        <v>1659.5511999999999</v>
      </c>
      <c r="L47" s="30">
        <f t="shared" si="5"/>
        <v>4.6459999999999999</v>
      </c>
      <c r="M47" s="31">
        <f t="shared" si="2"/>
        <v>23.23</v>
      </c>
      <c r="N47" s="30">
        <f t="shared" ref="N47:N65" si="9">+P47*$O$1</f>
        <v>235.61569248000004</v>
      </c>
      <c r="O47" s="31">
        <f t="shared" ref="O47:O65" si="10">Q47*$O$1</f>
        <v>1178.0784624</v>
      </c>
      <c r="P47" s="30">
        <f t="shared" si="6"/>
        <v>3.2980920000000005</v>
      </c>
      <c r="Q47" s="31">
        <v>16.490460000000002</v>
      </c>
    </row>
    <row r="48" spans="1:18" s="144" customFormat="1" ht="15" thickBot="1">
      <c r="A48" s="145">
        <v>8311994</v>
      </c>
      <c r="B48" s="146" t="s">
        <v>51</v>
      </c>
      <c r="C48" s="147" t="s">
        <v>17</v>
      </c>
      <c r="D48" s="147" t="s">
        <v>73</v>
      </c>
      <c r="E48" s="147" t="s">
        <v>69</v>
      </c>
      <c r="F48" s="148" t="s">
        <v>70</v>
      </c>
      <c r="G48" s="149">
        <v>60</v>
      </c>
      <c r="H48" s="149">
        <v>1</v>
      </c>
      <c r="I48" s="150">
        <v>5413048311994</v>
      </c>
      <c r="J48" s="142">
        <f t="shared" si="7"/>
        <v>317.44364000000002</v>
      </c>
      <c r="K48" s="143">
        <f t="shared" si="8"/>
        <v>19046.618399999999</v>
      </c>
      <c r="L48" s="142">
        <f t="shared" si="5"/>
        <v>4.4435000000000002</v>
      </c>
      <c r="M48" s="143">
        <f t="shared" si="2"/>
        <v>266.61</v>
      </c>
      <c r="N48" s="142">
        <f t="shared" si="9"/>
        <v>225.39320000000001</v>
      </c>
      <c r="O48" s="143">
        <f t="shared" si="10"/>
        <v>13523.592000000001</v>
      </c>
      <c r="P48" s="142">
        <f t="shared" si="6"/>
        <v>3.1550000000000002</v>
      </c>
      <c r="Q48" s="143">
        <v>189.3</v>
      </c>
    </row>
    <row r="49" spans="1:18" s="144" customFormat="1">
      <c r="A49" s="134">
        <v>8328145</v>
      </c>
      <c r="B49" s="135" t="s">
        <v>51</v>
      </c>
      <c r="C49" s="136" t="s">
        <v>17</v>
      </c>
      <c r="D49" s="136" t="s">
        <v>74</v>
      </c>
      <c r="E49" s="136" t="s">
        <v>43</v>
      </c>
      <c r="F49" s="137" t="s">
        <v>70</v>
      </c>
      <c r="G49" s="138">
        <v>1</v>
      </c>
      <c r="H49" s="138">
        <v>12</v>
      </c>
      <c r="I49" s="139">
        <v>5413048328145</v>
      </c>
      <c r="J49" s="140">
        <f t="shared" si="7"/>
        <v>447.92879999999997</v>
      </c>
      <c r="K49" s="141">
        <f t="shared" si="8"/>
        <v>447.92879999999997</v>
      </c>
      <c r="L49" s="140">
        <f t="shared" si="5"/>
        <v>6.27</v>
      </c>
      <c r="M49" s="141">
        <f t="shared" si="2"/>
        <v>6.27</v>
      </c>
      <c r="N49" s="140">
        <f t="shared" si="9"/>
        <v>318.2499889952</v>
      </c>
      <c r="O49" s="141">
        <f t="shared" si="10"/>
        <v>318.2499889952</v>
      </c>
      <c r="P49" s="142">
        <f t="shared" si="6"/>
        <v>4.45478708</v>
      </c>
      <c r="Q49" s="143">
        <v>4.45478708</v>
      </c>
      <c r="R49" s="152"/>
    </row>
    <row r="50" spans="1:18" s="144" customFormat="1">
      <c r="A50" s="145">
        <v>8328343</v>
      </c>
      <c r="B50" s="146" t="s">
        <v>51</v>
      </c>
      <c r="C50" s="147" t="s">
        <v>17</v>
      </c>
      <c r="D50" s="147" t="s">
        <v>75</v>
      </c>
      <c r="E50" s="147" t="s">
        <v>43</v>
      </c>
      <c r="F50" s="148" t="s">
        <v>70</v>
      </c>
      <c r="G50" s="149">
        <v>4</v>
      </c>
      <c r="H50" s="149">
        <v>4</v>
      </c>
      <c r="I50" s="150">
        <v>5413048328343</v>
      </c>
      <c r="J50" s="142">
        <f t="shared" si="7"/>
        <v>404.88620000000003</v>
      </c>
      <c r="K50" s="143">
        <f t="shared" si="8"/>
        <v>1619.5448000000001</v>
      </c>
      <c r="L50" s="142">
        <f t="shared" si="5"/>
        <v>5.6675000000000004</v>
      </c>
      <c r="M50" s="143">
        <f t="shared" si="2"/>
        <v>22.67</v>
      </c>
      <c r="N50" s="142">
        <f t="shared" si="9"/>
        <v>287.48345499440001</v>
      </c>
      <c r="O50" s="143">
        <f t="shared" si="10"/>
        <v>1149.9338199776</v>
      </c>
      <c r="P50" s="142">
        <f t="shared" si="6"/>
        <v>4.02412451</v>
      </c>
      <c r="Q50" s="143">
        <v>16.09649804</v>
      </c>
      <c r="R50" s="152"/>
    </row>
    <row r="51" spans="1:18" s="144" customFormat="1" ht="15" thickBot="1">
      <c r="A51" s="145">
        <v>8328541</v>
      </c>
      <c r="B51" s="146" t="s">
        <v>51</v>
      </c>
      <c r="C51" s="147" t="s">
        <v>17</v>
      </c>
      <c r="D51" s="147" t="s">
        <v>76</v>
      </c>
      <c r="E51" s="147" t="s">
        <v>43</v>
      </c>
      <c r="F51" s="148" t="s">
        <v>70</v>
      </c>
      <c r="G51" s="149">
        <v>5</v>
      </c>
      <c r="H51" s="149">
        <v>4</v>
      </c>
      <c r="I51" s="150">
        <v>5413048328541</v>
      </c>
      <c r="J51" s="142">
        <f t="shared" si="7"/>
        <v>395.49183999999997</v>
      </c>
      <c r="K51" s="143">
        <f t="shared" si="8"/>
        <v>1977.4592</v>
      </c>
      <c r="L51" s="142">
        <f t="shared" si="5"/>
        <v>5.5359999999999996</v>
      </c>
      <c r="M51" s="143">
        <f t="shared" si="2"/>
        <v>27.68</v>
      </c>
      <c r="N51" s="142">
        <f t="shared" si="9"/>
        <v>280.77636103103998</v>
      </c>
      <c r="O51" s="143">
        <f t="shared" si="10"/>
        <v>1403.8818051552</v>
      </c>
      <c r="P51" s="142">
        <f t="shared" si="6"/>
        <v>3.9302402160000001</v>
      </c>
      <c r="Q51" s="143">
        <v>19.65120108</v>
      </c>
      <c r="R51" s="152"/>
    </row>
    <row r="52" spans="1:18" s="144" customFormat="1">
      <c r="A52" s="134">
        <v>8314629</v>
      </c>
      <c r="B52" s="135" t="s">
        <v>51</v>
      </c>
      <c r="C52" s="136" t="s">
        <v>17</v>
      </c>
      <c r="D52" s="136" t="s">
        <v>77</v>
      </c>
      <c r="E52" s="136" t="s">
        <v>78</v>
      </c>
      <c r="F52" s="137" t="s">
        <v>79</v>
      </c>
      <c r="G52" s="138">
        <v>1</v>
      </c>
      <c r="H52" s="138">
        <v>12</v>
      </c>
      <c r="I52" s="139">
        <v>5413048314629</v>
      </c>
      <c r="J52" s="140">
        <f t="shared" si="7"/>
        <v>413.63759999999996</v>
      </c>
      <c r="K52" s="141">
        <f t="shared" si="8"/>
        <v>413.63759999999996</v>
      </c>
      <c r="L52" s="140">
        <f t="shared" si="5"/>
        <v>5.79</v>
      </c>
      <c r="M52" s="141">
        <f t="shared" si="2"/>
        <v>5.79</v>
      </c>
      <c r="N52" s="140">
        <f t="shared" si="9"/>
        <v>293.84855824799996</v>
      </c>
      <c r="O52" s="141">
        <f t="shared" si="10"/>
        <v>293.84855824799996</v>
      </c>
      <c r="P52" s="142">
        <f t="shared" si="6"/>
        <v>4.1132216999999995</v>
      </c>
      <c r="Q52" s="143">
        <v>4.1132216999999995</v>
      </c>
      <c r="R52" s="152"/>
    </row>
    <row r="53" spans="1:18" s="144" customFormat="1" ht="15" thickBot="1">
      <c r="A53" s="145">
        <v>8314728</v>
      </c>
      <c r="B53" s="146" t="s">
        <v>51</v>
      </c>
      <c r="C53" s="147" t="s">
        <v>17</v>
      </c>
      <c r="D53" s="147" t="s">
        <v>80</v>
      </c>
      <c r="E53" s="147" t="s">
        <v>78</v>
      </c>
      <c r="F53" s="148" t="s">
        <v>79</v>
      </c>
      <c r="G53" s="149">
        <v>5</v>
      </c>
      <c r="H53" s="149">
        <v>4</v>
      </c>
      <c r="I53" s="150">
        <v>5413048314728</v>
      </c>
      <c r="J53" s="142">
        <f t="shared" si="7"/>
        <v>340.48304000000002</v>
      </c>
      <c r="K53" s="143">
        <f t="shared" si="8"/>
        <v>1702.4151999999999</v>
      </c>
      <c r="L53" s="142">
        <f t="shared" si="5"/>
        <v>4.766</v>
      </c>
      <c r="M53" s="143">
        <f t="shared" si="2"/>
        <v>23.83</v>
      </c>
      <c r="N53" s="142">
        <f t="shared" si="9"/>
        <v>241.70420648640004</v>
      </c>
      <c r="O53" s="143">
        <f t="shared" si="10"/>
        <v>1208.5210324320001</v>
      </c>
      <c r="P53" s="142">
        <f t="shared" si="6"/>
        <v>3.3833175600000005</v>
      </c>
      <c r="Q53" s="143">
        <v>16.916587800000002</v>
      </c>
      <c r="R53" s="152"/>
    </row>
    <row r="54" spans="1:18" s="2" customFormat="1">
      <c r="A54" s="22">
        <v>8314827</v>
      </c>
      <c r="B54" s="23" t="s">
        <v>51</v>
      </c>
      <c r="C54" s="24" t="s">
        <v>17</v>
      </c>
      <c r="D54" s="24" t="s">
        <v>81</v>
      </c>
      <c r="E54" s="24" t="s">
        <v>82</v>
      </c>
      <c r="F54" s="25" t="s">
        <v>79</v>
      </c>
      <c r="G54" s="26">
        <v>1</v>
      </c>
      <c r="H54" s="26">
        <v>12</v>
      </c>
      <c r="I54" s="27">
        <v>5413048314827</v>
      </c>
      <c r="J54" s="28">
        <f t="shared" si="7"/>
        <v>387.91919999999999</v>
      </c>
      <c r="K54" s="29">
        <f t="shared" si="8"/>
        <v>387.91919999999999</v>
      </c>
      <c r="L54" s="28">
        <f t="shared" si="5"/>
        <v>5.43</v>
      </c>
      <c r="M54" s="29">
        <f t="shared" si="2"/>
        <v>5.43</v>
      </c>
      <c r="N54" s="28">
        <f t="shared" si="9"/>
        <v>275.38205407999999</v>
      </c>
      <c r="O54" s="29">
        <f t="shared" si="10"/>
        <v>275.38205407999999</v>
      </c>
      <c r="P54" s="30">
        <f t="shared" si="6"/>
        <v>3.8547319999999998</v>
      </c>
      <c r="Q54" s="31">
        <v>3.8547319999999998</v>
      </c>
    </row>
    <row r="55" spans="1:18" s="2" customFormat="1" ht="15" thickBot="1">
      <c r="A55" s="32">
        <v>8314926</v>
      </c>
      <c r="B55" s="33" t="s">
        <v>51</v>
      </c>
      <c r="C55" s="34" t="s">
        <v>17</v>
      </c>
      <c r="D55" s="34" t="s">
        <v>83</v>
      </c>
      <c r="E55" s="34" t="s">
        <v>82</v>
      </c>
      <c r="F55" s="35" t="s">
        <v>79</v>
      </c>
      <c r="G55" s="36">
        <v>5</v>
      </c>
      <c r="H55" s="36">
        <v>4</v>
      </c>
      <c r="I55" s="37">
        <v>5413048314926</v>
      </c>
      <c r="J55" s="30">
        <f t="shared" si="7"/>
        <v>333.48192</v>
      </c>
      <c r="K55" s="31">
        <f t="shared" si="8"/>
        <v>1667.4096</v>
      </c>
      <c r="L55" s="30">
        <f t="shared" si="5"/>
        <v>4.6680000000000001</v>
      </c>
      <c r="M55" s="31">
        <f t="shared" si="2"/>
        <v>23.34</v>
      </c>
      <c r="N55" s="30">
        <f t="shared" si="9"/>
        <v>236.80868332799997</v>
      </c>
      <c r="O55" s="31">
        <f t="shared" si="10"/>
        <v>1184.0434166399998</v>
      </c>
      <c r="P55" s="30">
        <f t="shared" si="6"/>
        <v>3.3147911999999997</v>
      </c>
      <c r="Q55" s="31">
        <v>16.573955999999999</v>
      </c>
    </row>
    <row r="56" spans="1:18" s="2" customFormat="1">
      <c r="A56" s="22">
        <v>8321184</v>
      </c>
      <c r="B56" s="23" t="s">
        <v>84</v>
      </c>
      <c r="C56" s="24" t="s">
        <v>17</v>
      </c>
      <c r="D56" s="24" t="s">
        <v>85</v>
      </c>
      <c r="E56" s="24" t="s">
        <v>86</v>
      </c>
      <c r="F56" s="25" t="s">
        <v>44</v>
      </c>
      <c r="G56" s="26">
        <v>1</v>
      </c>
      <c r="H56" s="26">
        <v>12</v>
      </c>
      <c r="I56" s="27">
        <v>5413048321184</v>
      </c>
      <c r="J56" s="28">
        <f t="shared" si="7"/>
        <v>407.20800000000003</v>
      </c>
      <c r="K56" s="29">
        <f t="shared" si="8"/>
        <v>407.20800000000003</v>
      </c>
      <c r="L56" s="28">
        <f t="shared" si="5"/>
        <v>5.7</v>
      </c>
      <c r="M56" s="29">
        <f t="shared" si="2"/>
        <v>5.7</v>
      </c>
      <c r="N56" s="28">
        <f t="shared" si="9"/>
        <v>289.30028063999998</v>
      </c>
      <c r="O56" s="29">
        <f t="shared" si="10"/>
        <v>289.30028063999998</v>
      </c>
      <c r="P56" s="30">
        <f t="shared" si="6"/>
        <v>4.0495559999999999</v>
      </c>
      <c r="Q56" s="31">
        <v>4.0495559999999999</v>
      </c>
    </row>
    <row r="57" spans="1:18" s="2" customFormat="1">
      <c r="A57" s="32">
        <v>8321382</v>
      </c>
      <c r="B57" s="33" t="s">
        <v>84</v>
      </c>
      <c r="C57" s="34" t="s">
        <v>17</v>
      </c>
      <c r="D57" s="34" t="s">
        <v>87</v>
      </c>
      <c r="E57" s="34" t="s">
        <v>86</v>
      </c>
      <c r="F57" s="35" t="s">
        <v>44</v>
      </c>
      <c r="G57" s="36">
        <v>4</v>
      </c>
      <c r="H57" s="36">
        <v>4</v>
      </c>
      <c r="I57" s="37">
        <v>5413048321382</v>
      </c>
      <c r="J57" s="30">
        <f t="shared" si="7"/>
        <v>359.87899999999996</v>
      </c>
      <c r="K57" s="31">
        <f t="shared" si="8"/>
        <v>1439.5159999999998</v>
      </c>
      <c r="L57" s="30">
        <f t="shared" si="5"/>
        <v>5.0374999999999996</v>
      </c>
      <c r="M57" s="31">
        <f t="shared" si="2"/>
        <v>20.149999999999999</v>
      </c>
      <c r="N57" s="30">
        <f t="shared" si="9"/>
        <v>255.49887327999994</v>
      </c>
      <c r="O57" s="31">
        <f t="shared" si="10"/>
        <v>1021.9954931199998</v>
      </c>
      <c r="P57" s="30">
        <f t="shared" si="6"/>
        <v>3.5764119999999995</v>
      </c>
      <c r="Q57" s="31">
        <v>14.305647999999998</v>
      </c>
    </row>
    <row r="58" spans="1:18" s="2" customFormat="1">
      <c r="A58" s="32">
        <v>8321580</v>
      </c>
      <c r="B58" s="33" t="s">
        <v>84</v>
      </c>
      <c r="C58" s="34" t="s">
        <v>17</v>
      </c>
      <c r="D58" s="34" t="s">
        <v>88</v>
      </c>
      <c r="E58" s="34" t="s">
        <v>86</v>
      </c>
      <c r="F58" s="35" t="s">
        <v>44</v>
      </c>
      <c r="G58" s="36">
        <v>5</v>
      </c>
      <c r="H58" s="36">
        <v>4</v>
      </c>
      <c r="I58" s="37">
        <v>5413048321580</v>
      </c>
      <c r="J58" s="30">
        <f t="shared" si="7"/>
        <v>350.91327999999999</v>
      </c>
      <c r="K58" s="31">
        <f t="shared" si="8"/>
        <v>1754.5663999999999</v>
      </c>
      <c r="L58" s="30">
        <f t="shared" si="5"/>
        <v>4.9119999999999999</v>
      </c>
      <c r="M58" s="31">
        <f t="shared" si="2"/>
        <v>24.56</v>
      </c>
      <c r="N58" s="30">
        <f t="shared" si="9"/>
        <v>249.13625542400001</v>
      </c>
      <c r="O58" s="31">
        <f t="shared" si="10"/>
        <v>1245.68127712</v>
      </c>
      <c r="P58" s="30">
        <f t="shared" si="6"/>
        <v>3.4873496000000004</v>
      </c>
      <c r="Q58" s="31">
        <v>17.436748000000001</v>
      </c>
    </row>
    <row r="59" spans="1:18" s="2" customFormat="1" ht="15" thickBot="1">
      <c r="A59" s="32">
        <v>8322181</v>
      </c>
      <c r="B59" s="33" t="s">
        <v>84</v>
      </c>
      <c r="C59" s="34" t="s">
        <v>17</v>
      </c>
      <c r="D59" s="34" t="s">
        <v>89</v>
      </c>
      <c r="E59" s="34" t="s">
        <v>86</v>
      </c>
      <c r="F59" s="35" t="s">
        <v>44</v>
      </c>
      <c r="G59" s="36">
        <v>60</v>
      </c>
      <c r="H59" s="36">
        <v>1</v>
      </c>
      <c r="I59" s="37">
        <v>5413048322181</v>
      </c>
      <c r="J59" s="30">
        <f t="shared" si="7"/>
        <v>341.14981333333333</v>
      </c>
      <c r="K59" s="31">
        <f t="shared" si="8"/>
        <v>20468.988799999999</v>
      </c>
      <c r="L59" s="30">
        <f t="shared" si="5"/>
        <v>4.7753333333333332</v>
      </c>
      <c r="M59" s="31">
        <f t="shared" si="2"/>
        <v>286.52</v>
      </c>
      <c r="N59" s="30">
        <f t="shared" si="9"/>
        <v>242.22685009600002</v>
      </c>
      <c r="O59" s="31">
        <f t="shared" si="10"/>
        <v>14533.611005760002</v>
      </c>
      <c r="P59" s="30">
        <f t="shared" si="6"/>
        <v>3.3906334000000005</v>
      </c>
      <c r="Q59" s="31">
        <v>203.43800400000003</v>
      </c>
    </row>
    <row r="60" spans="1:18" s="144" customFormat="1">
      <c r="A60" s="134">
        <v>8303616</v>
      </c>
      <c r="B60" s="135" t="s">
        <v>90</v>
      </c>
      <c r="C60" s="136" t="s">
        <v>17</v>
      </c>
      <c r="D60" s="136" t="s">
        <v>91</v>
      </c>
      <c r="E60" s="136" t="s">
        <v>92</v>
      </c>
      <c r="F60" s="137" t="s">
        <v>93</v>
      </c>
      <c r="G60" s="138">
        <v>1</v>
      </c>
      <c r="H60" s="138">
        <v>12</v>
      </c>
      <c r="I60" s="139">
        <v>5413048303616</v>
      </c>
      <c r="J60" s="140">
        <f t="shared" si="7"/>
        <v>305.04879999999997</v>
      </c>
      <c r="K60" s="141">
        <f t="shared" si="8"/>
        <v>305.04879999999997</v>
      </c>
      <c r="L60" s="140">
        <f t="shared" si="5"/>
        <v>4.2699999999999996</v>
      </c>
      <c r="M60" s="141">
        <f t="shared" si="2"/>
        <v>4.2699999999999996</v>
      </c>
      <c r="N60" s="140">
        <f t="shared" si="9"/>
        <v>216.67199197280001</v>
      </c>
      <c r="O60" s="141">
        <f t="shared" si="10"/>
        <v>216.67199197280001</v>
      </c>
      <c r="P60" s="142">
        <f t="shared" si="6"/>
        <v>3.0329226200000003</v>
      </c>
      <c r="Q60" s="143">
        <v>3.0329226200000003</v>
      </c>
      <c r="R60" s="152"/>
    </row>
    <row r="61" spans="1:18" s="144" customFormat="1">
      <c r="A61" s="145">
        <v>8303814</v>
      </c>
      <c r="B61" s="146" t="s">
        <v>90</v>
      </c>
      <c r="C61" s="147" t="s">
        <v>17</v>
      </c>
      <c r="D61" s="147" t="s">
        <v>94</v>
      </c>
      <c r="E61" s="147" t="s">
        <v>92</v>
      </c>
      <c r="F61" s="148" t="s">
        <v>93</v>
      </c>
      <c r="G61" s="149">
        <v>4</v>
      </c>
      <c r="H61" s="149">
        <v>4</v>
      </c>
      <c r="I61" s="150">
        <v>5413048303814</v>
      </c>
      <c r="J61" s="142">
        <f t="shared" si="7"/>
        <v>268.07859999999999</v>
      </c>
      <c r="K61" s="143">
        <f t="shared" si="8"/>
        <v>1072.3144</v>
      </c>
      <c r="L61" s="142">
        <f t="shared" si="5"/>
        <v>3.7524999999999999</v>
      </c>
      <c r="M61" s="143">
        <f t="shared" si="2"/>
        <v>15.01</v>
      </c>
      <c r="N61" s="142">
        <f t="shared" si="9"/>
        <v>190.32304931639996</v>
      </c>
      <c r="O61" s="143">
        <f t="shared" si="10"/>
        <v>761.29219726559984</v>
      </c>
      <c r="P61" s="142">
        <f t="shared" si="6"/>
        <v>2.6640964349999994</v>
      </c>
      <c r="Q61" s="143">
        <v>10.656385739999997</v>
      </c>
      <c r="R61" s="152"/>
    </row>
    <row r="62" spans="1:18" s="144" customFormat="1">
      <c r="A62" s="145">
        <v>8304019</v>
      </c>
      <c r="B62" s="146" t="s">
        <v>90</v>
      </c>
      <c r="C62" s="147" t="s">
        <v>17</v>
      </c>
      <c r="D62" s="147" t="s">
        <v>95</v>
      </c>
      <c r="E62" s="147" t="s">
        <v>92</v>
      </c>
      <c r="F62" s="148" t="s">
        <v>93</v>
      </c>
      <c r="G62" s="149">
        <v>5</v>
      </c>
      <c r="H62" s="149">
        <v>4</v>
      </c>
      <c r="I62" s="150">
        <v>5413048304019</v>
      </c>
      <c r="J62" s="142">
        <f t="shared" si="7"/>
        <v>261.89903999999996</v>
      </c>
      <c r="K62" s="143">
        <f t="shared" si="8"/>
        <v>1309.4951999999998</v>
      </c>
      <c r="L62" s="142">
        <f t="shared" si="5"/>
        <v>3.6659999999999995</v>
      </c>
      <c r="M62" s="143">
        <f t="shared" si="2"/>
        <v>18.329999999999998</v>
      </c>
      <c r="N62" s="142">
        <f t="shared" si="9"/>
        <v>185.91271127519997</v>
      </c>
      <c r="O62" s="143">
        <f t="shared" si="10"/>
        <v>929.56355637599995</v>
      </c>
      <c r="P62" s="142">
        <f t="shared" si="6"/>
        <v>2.6023615799999997</v>
      </c>
      <c r="Q62" s="143">
        <v>13.011807899999999</v>
      </c>
      <c r="R62" s="152"/>
    </row>
    <row r="63" spans="1:18" s="144" customFormat="1" ht="15" thickBot="1">
      <c r="A63" s="145">
        <v>8313660</v>
      </c>
      <c r="B63" s="146" t="s">
        <v>90</v>
      </c>
      <c r="C63" s="147" t="s">
        <v>17</v>
      </c>
      <c r="D63" s="147" t="s">
        <v>96</v>
      </c>
      <c r="E63" s="147" t="s">
        <v>92</v>
      </c>
      <c r="F63" s="148" t="s">
        <v>93</v>
      </c>
      <c r="G63" s="149">
        <v>60</v>
      </c>
      <c r="H63" s="149">
        <v>1</v>
      </c>
      <c r="I63" s="150">
        <v>5413048313660</v>
      </c>
      <c r="J63" s="142">
        <f t="shared" si="7"/>
        <v>249.93284</v>
      </c>
      <c r="K63" s="143">
        <f t="shared" si="8"/>
        <v>14995.9704</v>
      </c>
      <c r="L63" s="142">
        <f t="shared" si="5"/>
        <v>3.4984999999999999</v>
      </c>
      <c r="M63" s="143">
        <f t="shared" si="2"/>
        <v>209.91</v>
      </c>
      <c r="N63" s="142">
        <f t="shared" si="9"/>
        <v>177.45898639559996</v>
      </c>
      <c r="O63" s="143">
        <f t="shared" si="10"/>
        <v>10647.539183735997</v>
      </c>
      <c r="P63" s="142">
        <f t="shared" si="6"/>
        <v>2.4840283649999995</v>
      </c>
      <c r="Q63" s="143">
        <v>149.04170189999996</v>
      </c>
      <c r="R63" s="152"/>
    </row>
    <row r="64" spans="1:18" s="2" customFormat="1">
      <c r="A64" s="22">
        <v>8303517</v>
      </c>
      <c r="B64" s="23" t="s">
        <v>90</v>
      </c>
      <c r="C64" s="24" t="s">
        <v>17</v>
      </c>
      <c r="D64" s="24" t="s">
        <v>97</v>
      </c>
      <c r="E64" s="24" t="s">
        <v>98</v>
      </c>
      <c r="F64" s="25" t="s">
        <v>93</v>
      </c>
      <c r="G64" s="26">
        <v>1</v>
      </c>
      <c r="H64" s="26">
        <v>12</v>
      </c>
      <c r="I64" s="27">
        <v>5413048303517</v>
      </c>
      <c r="J64" s="28">
        <f t="shared" si="7"/>
        <v>335.76800000000003</v>
      </c>
      <c r="K64" s="29">
        <f t="shared" si="8"/>
        <v>335.76800000000003</v>
      </c>
      <c r="L64" s="28">
        <f t="shared" si="5"/>
        <v>4.7</v>
      </c>
      <c r="M64" s="29">
        <f t="shared" si="2"/>
        <v>4.7</v>
      </c>
      <c r="N64" s="28">
        <f t="shared" si="9"/>
        <v>238.59816959999998</v>
      </c>
      <c r="O64" s="29">
        <f t="shared" si="10"/>
        <v>238.59816959999998</v>
      </c>
      <c r="P64" s="30">
        <f t="shared" si="6"/>
        <v>3.3398399999999997</v>
      </c>
      <c r="Q64" s="31">
        <v>3.3398399999999997</v>
      </c>
    </row>
    <row r="65" spans="1:17" s="2" customFormat="1" ht="15" thickBot="1">
      <c r="A65" s="48">
        <v>8303715</v>
      </c>
      <c r="B65" s="49" t="s">
        <v>90</v>
      </c>
      <c r="C65" s="50" t="s">
        <v>17</v>
      </c>
      <c r="D65" s="50" t="s">
        <v>99</v>
      </c>
      <c r="E65" s="50" t="s">
        <v>98</v>
      </c>
      <c r="F65" s="51" t="s">
        <v>93</v>
      </c>
      <c r="G65" s="52">
        <v>4</v>
      </c>
      <c r="H65" s="52">
        <v>4</v>
      </c>
      <c r="I65" s="53">
        <v>5413048303715</v>
      </c>
      <c r="J65" s="54">
        <f t="shared" si="7"/>
        <v>271.47199999999998</v>
      </c>
      <c r="K65" s="55">
        <f t="shared" si="8"/>
        <v>1085.8879999999999</v>
      </c>
      <c r="L65" s="54">
        <f t="shared" si="5"/>
        <v>3.8</v>
      </c>
      <c r="M65" s="55">
        <f t="shared" si="2"/>
        <v>15.2</v>
      </c>
      <c r="N65" s="54">
        <f t="shared" si="9"/>
        <v>192.7578006</v>
      </c>
      <c r="O65" s="55">
        <f t="shared" si="10"/>
        <v>771.03120239999998</v>
      </c>
      <c r="P65" s="30">
        <f t="shared" si="6"/>
        <v>2.6981774999999999</v>
      </c>
      <c r="Q65" s="31">
        <v>10.79271</v>
      </c>
    </row>
    <row r="66" spans="1:17" s="2" customFormat="1" ht="15" thickBot="1">
      <c r="A66" s="205" t="s">
        <v>100</v>
      </c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7"/>
    </row>
    <row r="67" spans="1:17" s="2" customFormat="1" ht="15" thickBot="1">
      <c r="A67" s="38">
        <v>8323096</v>
      </c>
      <c r="B67" s="39" t="s">
        <v>16</v>
      </c>
      <c r="C67" s="24" t="s">
        <v>101</v>
      </c>
      <c r="D67" s="24" t="s">
        <v>102</v>
      </c>
      <c r="E67" s="24" t="s">
        <v>103</v>
      </c>
      <c r="F67" s="40" t="s">
        <v>104</v>
      </c>
      <c r="G67" s="26">
        <v>5</v>
      </c>
      <c r="H67" s="26">
        <v>4</v>
      </c>
      <c r="I67" s="27">
        <v>5413048323096</v>
      </c>
      <c r="J67" s="41">
        <f t="shared" ref="J67:K71" si="11">L67*$O$1</f>
        <v>515.79680000000008</v>
      </c>
      <c r="K67" s="42">
        <f t="shared" si="11"/>
        <v>2578.9839999999999</v>
      </c>
      <c r="L67" s="28">
        <f t="shared" si="5"/>
        <v>7.2200000000000006</v>
      </c>
      <c r="M67" s="42">
        <f t="shared" ref="M67:M71" si="12">+ROUND(Q67*1.4084,2)</f>
        <v>36.1</v>
      </c>
      <c r="N67" s="41">
        <f>+P67*$O$1</f>
        <v>366.21572799999996</v>
      </c>
      <c r="O67" s="42">
        <f>Q67*$O$1</f>
        <v>1831.07864</v>
      </c>
      <c r="P67" s="43">
        <f t="shared" si="6"/>
        <v>5.1261999999999999</v>
      </c>
      <c r="Q67" s="44">
        <v>25.631</v>
      </c>
    </row>
    <row r="68" spans="1:17" s="2" customFormat="1" ht="15" thickBot="1">
      <c r="A68" s="38">
        <v>8307317</v>
      </c>
      <c r="B68" s="39" t="s">
        <v>16</v>
      </c>
      <c r="C68" s="24" t="s">
        <v>101</v>
      </c>
      <c r="D68" s="24" t="s">
        <v>105</v>
      </c>
      <c r="E68" s="24" t="s">
        <v>106</v>
      </c>
      <c r="F68" s="40" t="s">
        <v>107</v>
      </c>
      <c r="G68" s="26">
        <v>5</v>
      </c>
      <c r="H68" s="26">
        <v>4</v>
      </c>
      <c r="I68" s="27">
        <v>5413048307317</v>
      </c>
      <c r="J68" s="41">
        <f t="shared" si="11"/>
        <v>343.91215999999997</v>
      </c>
      <c r="K68" s="42">
        <f t="shared" si="11"/>
        <v>1719.5608</v>
      </c>
      <c r="L68" s="28">
        <f t="shared" si="5"/>
        <v>4.8140000000000001</v>
      </c>
      <c r="M68" s="42">
        <f t="shared" si="12"/>
        <v>24.07</v>
      </c>
      <c r="N68" s="41">
        <f>+P68*$O$1</f>
        <v>244.17763360000001</v>
      </c>
      <c r="O68" s="42">
        <f>Q68*$O$1</f>
        <v>1220.888168</v>
      </c>
      <c r="P68" s="43">
        <f t="shared" si="6"/>
        <v>3.4179400000000002</v>
      </c>
      <c r="Q68" s="44">
        <v>17.089700000000001</v>
      </c>
    </row>
    <row r="69" spans="1:17" s="2" customFormat="1">
      <c r="A69" s="56">
        <v>8300912</v>
      </c>
      <c r="B69" s="39" t="s">
        <v>51</v>
      </c>
      <c r="C69" s="57" t="s">
        <v>101</v>
      </c>
      <c r="D69" s="57" t="s">
        <v>108</v>
      </c>
      <c r="E69" s="24" t="s">
        <v>109</v>
      </c>
      <c r="F69" s="40" t="s">
        <v>110</v>
      </c>
      <c r="G69" s="58">
        <v>5</v>
      </c>
      <c r="H69" s="58">
        <v>4</v>
      </c>
      <c r="I69" s="27">
        <v>5413048300912</v>
      </c>
      <c r="J69" s="28">
        <f t="shared" si="11"/>
        <v>296.90464000000003</v>
      </c>
      <c r="K69" s="29">
        <f t="shared" si="11"/>
        <v>1484.5232000000001</v>
      </c>
      <c r="L69" s="28">
        <f t="shared" si="5"/>
        <v>4.1560000000000006</v>
      </c>
      <c r="M69" s="29">
        <f t="shared" si="12"/>
        <v>20.78</v>
      </c>
      <c r="N69" s="28">
        <f>+P69*$O$1</f>
        <v>210.775918752</v>
      </c>
      <c r="O69" s="29">
        <f>Q69*$O$1</f>
        <v>1053.87959376</v>
      </c>
      <c r="P69" s="43">
        <f t="shared" si="6"/>
        <v>2.9503908000000001</v>
      </c>
      <c r="Q69" s="44">
        <v>14.751954000000001</v>
      </c>
    </row>
    <row r="70" spans="1:17" s="2" customFormat="1">
      <c r="A70" s="59">
        <v>8315053</v>
      </c>
      <c r="B70" s="60" t="s">
        <v>51</v>
      </c>
      <c r="C70" s="61" t="s">
        <v>101</v>
      </c>
      <c r="D70" s="61" t="s">
        <v>111</v>
      </c>
      <c r="E70" s="34" t="s">
        <v>109</v>
      </c>
      <c r="F70" s="62" t="s">
        <v>110</v>
      </c>
      <c r="G70" s="63">
        <v>20</v>
      </c>
      <c r="H70" s="63">
        <v>1</v>
      </c>
      <c r="I70" s="37">
        <v>5413048315053</v>
      </c>
      <c r="J70" s="30">
        <f t="shared" si="11"/>
        <v>293.65411999999998</v>
      </c>
      <c r="K70" s="31">
        <f t="shared" si="11"/>
        <v>5873.0823999999993</v>
      </c>
      <c r="L70" s="30">
        <f t="shared" si="5"/>
        <v>4.1105</v>
      </c>
      <c r="M70" s="31">
        <f t="shared" si="12"/>
        <v>82.21</v>
      </c>
      <c r="N70" s="30">
        <f>+P70*$O$1</f>
        <v>208.51268526400003</v>
      </c>
      <c r="O70" s="31">
        <f>Q70*$O$1</f>
        <v>4170.2537052800008</v>
      </c>
      <c r="P70" s="43">
        <f t="shared" si="6"/>
        <v>2.9187106000000003</v>
      </c>
      <c r="Q70" s="44">
        <v>58.374212000000007</v>
      </c>
    </row>
    <row r="71" spans="1:17" s="2" customFormat="1" ht="15" thickBot="1">
      <c r="A71" s="64">
        <v>8315251</v>
      </c>
      <c r="B71" s="65" t="s">
        <v>51</v>
      </c>
      <c r="C71" s="66" t="s">
        <v>101</v>
      </c>
      <c r="D71" s="66" t="s">
        <v>112</v>
      </c>
      <c r="E71" s="50" t="s">
        <v>109</v>
      </c>
      <c r="F71" s="67" t="s">
        <v>110</v>
      </c>
      <c r="G71" s="68">
        <v>60</v>
      </c>
      <c r="H71" s="68">
        <v>1</v>
      </c>
      <c r="I71" s="53">
        <v>5413048315251</v>
      </c>
      <c r="J71" s="54">
        <f t="shared" si="11"/>
        <v>288.22467999999998</v>
      </c>
      <c r="K71" s="55">
        <f t="shared" si="11"/>
        <v>17293.480799999998</v>
      </c>
      <c r="L71" s="54">
        <f t="shared" si="5"/>
        <v>4.0344999999999995</v>
      </c>
      <c r="M71" s="55">
        <f t="shared" si="12"/>
        <v>242.07</v>
      </c>
      <c r="N71" s="54">
        <f>+P71*$O$1</f>
        <v>204.65042811599994</v>
      </c>
      <c r="O71" s="55">
        <f>Q71*$O$1</f>
        <v>12279.025686959996</v>
      </c>
      <c r="P71" s="43">
        <f t="shared" si="6"/>
        <v>2.8646476499999993</v>
      </c>
      <c r="Q71" s="44">
        <v>171.87885899999995</v>
      </c>
    </row>
    <row r="72" spans="1:17" s="2" customFormat="1" ht="15" thickBot="1">
      <c r="A72" s="205" t="s">
        <v>113</v>
      </c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7"/>
    </row>
    <row r="73" spans="1:17" s="144" customFormat="1" ht="15" thickBot="1">
      <c r="A73" s="134">
        <v>8304200</v>
      </c>
      <c r="B73" s="183" t="s">
        <v>16</v>
      </c>
      <c r="C73" s="136" t="s">
        <v>114</v>
      </c>
      <c r="D73" s="136" t="s">
        <v>115</v>
      </c>
      <c r="E73" s="184" t="s">
        <v>116</v>
      </c>
      <c r="F73" s="137" t="s">
        <v>117</v>
      </c>
      <c r="G73" s="138">
        <v>1</v>
      </c>
      <c r="H73" s="138">
        <v>12</v>
      </c>
      <c r="I73" s="139">
        <v>5413048304200</v>
      </c>
      <c r="J73" s="157">
        <f t="shared" ref="J73:J94" si="13">L73*$O$1</f>
        <v>774.40959999999995</v>
      </c>
      <c r="K73" s="158">
        <f t="shared" ref="K73:K94" si="14">M73*$O$1</f>
        <v>774.40959999999995</v>
      </c>
      <c r="L73" s="157">
        <f t="shared" si="5"/>
        <v>10.84</v>
      </c>
      <c r="M73" s="158">
        <f t="shared" ref="M73:M85" si="15">+ROUND(Q73*1.4084,2)</f>
        <v>10.84</v>
      </c>
      <c r="N73" s="157">
        <f t="shared" ref="N73:N94" si="16">+P73*$O$1</f>
        <v>550.08799999999997</v>
      </c>
      <c r="O73" s="158">
        <f t="shared" ref="O73:O94" si="17">Q73*$O$1</f>
        <v>550.08799999999997</v>
      </c>
      <c r="P73" s="159">
        <f t="shared" si="6"/>
        <v>7.7</v>
      </c>
      <c r="Q73" s="160">
        <v>7.7</v>
      </c>
    </row>
    <row r="74" spans="1:17" s="2" customFormat="1" ht="15" thickBot="1">
      <c r="A74" s="22">
        <v>8325601</v>
      </c>
      <c r="B74" s="39" t="s">
        <v>16</v>
      </c>
      <c r="C74" s="24" t="s">
        <v>114</v>
      </c>
      <c r="D74" s="24" t="s">
        <v>118</v>
      </c>
      <c r="E74" s="45" t="s">
        <v>119</v>
      </c>
      <c r="F74" s="25">
        <v>0</v>
      </c>
      <c r="G74" s="26">
        <v>1</v>
      </c>
      <c r="H74" s="26">
        <v>12</v>
      </c>
      <c r="I74" s="27">
        <v>5413048325601</v>
      </c>
      <c r="J74" s="41">
        <f t="shared" si="13"/>
        <v>643.67439999999999</v>
      </c>
      <c r="K74" s="42">
        <f t="shared" si="14"/>
        <v>643.67439999999999</v>
      </c>
      <c r="L74" s="41">
        <f t="shared" si="5"/>
        <v>9.01</v>
      </c>
      <c r="M74" s="42">
        <f t="shared" si="15"/>
        <v>9.01</v>
      </c>
      <c r="N74" s="41">
        <f t="shared" si="16"/>
        <v>457.00882399999995</v>
      </c>
      <c r="O74" s="42">
        <f t="shared" si="17"/>
        <v>457.00882399999995</v>
      </c>
      <c r="P74" s="43">
        <f t="shared" si="6"/>
        <v>6.3970999999999991</v>
      </c>
      <c r="Q74" s="44">
        <v>6.3970999999999991</v>
      </c>
    </row>
    <row r="75" spans="1:17" s="144" customFormat="1" ht="15" thickBot="1">
      <c r="A75" s="134">
        <v>8305900</v>
      </c>
      <c r="B75" s="183" t="s">
        <v>16</v>
      </c>
      <c r="C75" s="136" t="s">
        <v>114</v>
      </c>
      <c r="D75" s="136" t="s">
        <v>120</v>
      </c>
      <c r="E75" s="184" t="s">
        <v>121</v>
      </c>
      <c r="F75" s="137">
        <v>0</v>
      </c>
      <c r="G75" s="138">
        <v>1</v>
      </c>
      <c r="H75" s="138">
        <v>12</v>
      </c>
      <c r="I75" s="139">
        <v>5413048305900</v>
      </c>
      <c r="J75" s="157">
        <f t="shared" si="13"/>
        <v>510.79599999999999</v>
      </c>
      <c r="K75" s="158">
        <f t="shared" si="14"/>
        <v>510.79599999999999</v>
      </c>
      <c r="L75" s="157">
        <f t="shared" si="5"/>
        <v>7.15</v>
      </c>
      <c r="M75" s="158">
        <f t="shared" si="15"/>
        <v>7.15</v>
      </c>
      <c r="N75" s="157">
        <f t="shared" si="16"/>
        <v>362.91519999999997</v>
      </c>
      <c r="O75" s="158">
        <f t="shared" si="17"/>
        <v>362.91519999999997</v>
      </c>
      <c r="P75" s="159">
        <f t="shared" si="6"/>
        <v>5.08</v>
      </c>
      <c r="Q75" s="160">
        <v>5.08</v>
      </c>
    </row>
    <row r="76" spans="1:17" s="144" customFormat="1" ht="15" thickBot="1">
      <c r="A76" s="134">
        <v>8326479</v>
      </c>
      <c r="B76" s="183" t="s">
        <v>16</v>
      </c>
      <c r="C76" s="136" t="s">
        <v>114</v>
      </c>
      <c r="D76" s="136" t="s">
        <v>122</v>
      </c>
      <c r="E76" s="184" t="s">
        <v>123</v>
      </c>
      <c r="F76" s="137">
        <v>0</v>
      </c>
      <c r="G76" s="138">
        <v>1</v>
      </c>
      <c r="H76" s="138">
        <v>12</v>
      </c>
      <c r="I76" s="139">
        <v>5413048326479</v>
      </c>
      <c r="J76" s="157">
        <f t="shared" si="13"/>
        <v>510.79599999999999</v>
      </c>
      <c r="K76" s="158">
        <f t="shared" si="14"/>
        <v>510.79599999999999</v>
      </c>
      <c r="L76" s="157">
        <f t="shared" si="5"/>
        <v>7.15</v>
      </c>
      <c r="M76" s="158">
        <f t="shared" si="15"/>
        <v>7.15</v>
      </c>
      <c r="N76" s="157">
        <f t="shared" si="16"/>
        <v>362.91519999999997</v>
      </c>
      <c r="O76" s="158">
        <f t="shared" si="17"/>
        <v>362.91519999999997</v>
      </c>
      <c r="P76" s="159">
        <f t="shared" si="6"/>
        <v>5.08</v>
      </c>
      <c r="Q76" s="160">
        <v>5.08</v>
      </c>
    </row>
    <row r="77" spans="1:17" s="144" customFormat="1">
      <c r="A77" s="134">
        <v>8329449</v>
      </c>
      <c r="B77" s="183" t="s">
        <v>16</v>
      </c>
      <c r="C77" s="136" t="s">
        <v>114</v>
      </c>
      <c r="D77" s="136" t="s">
        <v>124</v>
      </c>
      <c r="E77" s="184" t="s">
        <v>125</v>
      </c>
      <c r="F77" s="137">
        <v>0</v>
      </c>
      <c r="G77" s="138">
        <v>1</v>
      </c>
      <c r="H77" s="138">
        <v>12</v>
      </c>
      <c r="I77" s="139">
        <v>5413048329449</v>
      </c>
      <c r="J77" s="157">
        <f t="shared" si="13"/>
        <v>510.79599999999999</v>
      </c>
      <c r="K77" s="158">
        <f t="shared" si="14"/>
        <v>510.79599999999999</v>
      </c>
      <c r="L77" s="157">
        <f t="shared" si="5"/>
        <v>7.15</v>
      </c>
      <c r="M77" s="158">
        <f t="shared" si="15"/>
        <v>7.15</v>
      </c>
      <c r="N77" s="157">
        <f t="shared" si="16"/>
        <v>362.91519999999997</v>
      </c>
      <c r="O77" s="158">
        <f t="shared" si="17"/>
        <v>362.91519999999997</v>
      </c>
      <c r="P77" s="159">
        <f t="shared" si="6"/>
        <v>5.08</v>
      </c>
      <c r="Q77" s="160">
        <v>5.08</v>
      </c>
    </row>
    <row r="78" spans="1:17" s="144" customFormat="1" ht="15" thickBot="1">
      <c r="A78" s="145">
        <v>8320156</v>
      </c>
      <c r="B78" s="185" t="s">
        <v>16</v>
      </c>
      <c r="C78" s="147" t="s">
        <v>114</v>
      </c>
      <c r="D78" s="147" t="s">
        <v>126</v>
      </c>
      <c r="E78" s="186" t="s">
        <v>125</v>
      </c>
      <c r="F78" s="148">
        <v>0</v>
      </c>
      <c r="G78" s="149">
        <v>60</v>
      </c>
      <c r="H78" s="149">
        <v>1</v>
      </c>
      <c r="I78" s="150">
        <v>5413048320156</v>
      </c>
      <c r="J78" s="159">
        <f t="shared" si="13"/>
        <v>392.40801333333332</v>
      </c>
      <c r="K78" s="160">
        <f t="shared" si="14"/>
        <v>23544.480799999998</v>
      </c>
      <c r="L78" s="159">
        <f t="shared" si="5"/>
        <v>5.4928333333333335</v>
      </c>
      <c r="M78" s="160">
        <f t="shared" si="15"/>
        <v>329.57</v>
      </c>
      <c r="N78" s="159">
        <f t="shared" si="16"/>
        <v>278.61599999999999</v>
      </c>
      <c r="O78" s="160">
        <f t="shared" si="17"/>
        <v>16716.96</v>
      </c>
      <c r="P78" s="159">
        <f t="shared" si="6"/>
        <v>3.9</v>
      </c>
      <c r="Q78" s="160">
        <v>234</v>
      </c>
    </row>
    <row r="79" spans="1:17" s="144" customFormat="1">
      <c r="A79" s="134">
        <v>8305504</v>
      </c>
      <c r="B79" s="183" t="s">
        <v>16</v>
      </c>
      <c r="C79" s="136" t="s">
        <v>114</v>
      </c>
      <c r="D79" s="136" t="s">
        <v>127</v>
      </c>
      <c r="E79" s="184" t="s">
        <v>128</v>
      </c>
      <c r="F79" s="137">
        <v>0</v>
      </c>
      <c r="G79" s="138">
        <v>1</v>
      </c>
      <c r="H79" s="138">
        <v>12</v>
      </c>
      <c r="I79" s="139">
        <v>5413048305504</v>
      </c>
      <c r="J79" s="157">
        <f t="shared" si="13"/>
        <v>507.9384</v>
      </c>
      <c r="K79" s="158">
        <f t="shared" si="14"/>
        <v>507.9384</v>
      </c>
      <c r="L79" s="157">
        <f t="shared" si="5"/>
        <v>7.11</v>
      </c>
      <c r="M79" s="158">
        <f t="shared" si="15"/>
        <v>7.11</v>
      </c>
      <c r="N79" s="157">
        <f t="shared" si="16"/>
        <v>360.77199999999999</v>
      </c>
      <c r="O79" s="158">
        <f>Q79*$O$1</f>
        <v>360.77199999999999</v>
      </c>
      <c r="P79" s="159">
        <f t="shared" si="6"/>
        <v>5.05</v>
      </c>
      <c r="Q79" s="160">
        <v>5.05</v>
      </c>
    </row>
    <row r="80" spans="1:17" s="144" customFormat="1" ht="15" thickBot="1">
      <c r="A80" s="145">
        <v>8303463</v>
      </c>
      <c r="B80" s="185" t="s">
        <v>16</v>
      </c>
      <c r="C80" s="147" t="s">
        <v>114</v>
      </c>
      <c r="D80" s="147" t="s">
        <v>129</v>
      </c>
      <c r="E80" s="186" t="s">
        <v>128</v>
      </c>
      <c r="F80" s="148">
        <v>0</v>
      </c>
      <c r="G80" s="149">
        <v>20</v>
      </c>
      <c r="H80" s="149">
        <v>1</v>
      </c>
      <c r="I80" s="150">
        <v>5413048303463</v>
      </c>
      <c r="J80" s="159">
        <f t="shared" si="13"/>
        <v>404.49327999999997</v>
      </c>
      <c r="K80" s="160">
        <f t="shared" si="14"/>
        <v>8089.8655999999992</v>
      </c>
      <c r="L80" s="159">
        <f t="shared" ref="L80:L144" si="18">+M80/G80</f>
        <v>5.6619999999999999</v>
      </c>
      <c r="M80" s="160">
        <f t="shared" si="15"/>
        <v>113.24</v>
      </c>
      <c r="N80" s="159">
        <f t="shared" si="16"/>
        <v>287.18880000000001</v>
      </c>
      <c r="O80" s="160">
        <f t="shared" si="17"/>
        <v>5743.7759999999998</v>
      </c>
      <c r="P80" s="159">
        <f t="shared" ref="P80:P144" si="19">+Q80/G80</f>
        <v>4.0200000000000005</v>
      </c>
      <c r="Q80" s="160">
        <v>80.400000000000006</v>
      </c>
    </row>
    <row r="81" spans="1:18" s="2" customFormat="1" ht="15" thickBot="1">
      <c r="A81" s="22">
        <v>8311390</v>
      </c>
      <c r="B81" s="39" t="s">
        <v>31</v>
      </c>
      <c r="C81" s="24" t="s">
        <v>114</v>
      </c>
      <c r="D81" s="24" t="s">
        <v>130</v>
      </c>
      <c r="E81" s="45">
        <v>0</v>
      </c>
      <c r="F81" s="25" t="s">
        <v>117</v>
      </c>
      <c r="G81" s="26">
        <v>1</v>
      </c>
      <c r="H81" s="26">
        <v>12</v>
      </c>
      <c r="I81" s="27">
        <v>5413048311390</v>
      </c>
      <c r="J81" s="41">
        <f t="shared" si="13"/>
        <v>405.77919999999995</v>
      </c>
      <c r="K81" s="42">
        <f t="shared" si="14"/>
        <v>405.77919999999995</v>
      </c>
      <c r="L81" s="41">
        <f t="shared" si="18"/>
        <v>5.68</v>
      </c>
      <c r="M81" s="42">
        <f t="shared" si="15"/>
        <v>5.68</v>
      </c>
      <c r="N81" s="41">
        <f t="shared" si="16"/>
        <v>288.30612159999993</v>
      </c>
      <c r="O81" s="42">
        <f t="shared" si="17"/>
        <v>288.30612159999993</v>
      </c>
      <c r="P81" s="43">
        <f t="shared" si="19"/>
        <v>4.035639999999999</v>
      </c>
      <c r="Q81" s="44">
        <v>4.035639999999999</v>
      </c>
    </row>
    <row r="82" spans="1:18" s="144" customFormat="1" ht="15" thickBot="1">
      <c r="A82" s="134">
        <v>8306006</v>
      </c>
      <c r="B82" s="183" t="s">
        <v>31</v>
      </c>
      <c r="C82" s="136" t="s">
        <v>114</v>
      </c>
      <c r="D82" s="136" t="s">
        <v>131</v>
      </c>
      <c r="E82" s="184" t="s">
        <v>132</v>
      </c>
      <c r="F82" s="137">
        <v>0</v>
      </c>
      <c r="G82" s="138">
        <v>1</v>
      </c>
      <c r="H82" s="138">
        <v>12</v>
      </c>
      <c r="I82" s="139">
        <v>5413048306006</v>
      </c>
      <c r="J82" s="157">
        <f t="shared" si="13"/>
        <v>689.39599999999996</v>
      </c>
      <c r="K82" s="158">
        <f t="shared" si="14"/>
        <v>689.39599999999996</v>
      </c>
      <c r="L82" s="157">
        <f t="shared" si="18"/>
        <v>9.65</v>
      </c>
      <c r="M82" s="158">
        <f t="shared" si="15"/>
        <v>9.65</v>
      </c>
      <c r="N82" s="157">
        <f t="shared" si="16"/>
        <v>489.36399999999998</v>
      </c>
      <c r="O82" s="158">
        <f t="shared" si="17"/>
        <v>489.36399999999998</v>
      </c>
      <c r="P82" s="159">
        <f t="shared" si="19"/>
        <v>6.85</v>
      </c>
      <c r="Q82" s="160">
        <v>6.85</v>
      </c>
    </row>
    <row r="83" spans="1:18" s="2" customFormat="1">
      <c r="A83" s="115">
        <v>8308604</v>
      </c>
      <c r="B83" s="116" t="s">
        <v>31</v>
      </c>
      <c r="C83" s="117" t="s">
        <v>114</v>
      </c>
      <c r="D83" s="117" t="s">
        <v>230</v>
      </c>
      <c r="E83" s="118" t="s">
        <v>231</v>
      </c>
      <c r="F83" s="119">
        <v>0</v>
      </c>
      <c r="G83" s="120">
        <v>1</v>
      </c>
      <c r="H83" s="120">
        <v>12</v>
      </c>
      <c r="I83" s="121">
        <v>5413048305504</v>
      </c>
      <c r="J83" s="122">
        <f t="shared" ref="J83:J84" si="20">L83*$O$1</f>
        <v>542.94399999999996</v>
      </c>
      <c r="K83" s="123">
        <f t="shared" ref="K83:K84" si="21">M83*$O$1</f>
        <v>542.94399999999996</v>
      </c>
      <c r="L83" s="122">
        <f t="shared" si="18"/>
        <v>7.6</v>
      </c>
      <c r="M83" s="133">
        <f t="shared" ref="M83:M84" si="22">+ROUND(Q83*1.4084,2)</f>
        <v>7.6</v>
      </c>
      <c r="N83" s="122">
        <f t="shared" ref="N83:N84" si="23">+P83*$O$1</f>
        <v>385.49023999999997</v>
      </c>
      <c r="O83" s="123">
        <f>Q83*$O$1</f>
        <v>385.49023999999997</v>
      </c>
      <c r="P83" s="124">
        <f t="shared" si="19"/>
        <v>5.3959999999999999</v>
      </c>
      <c r="Q83" s="125">
        <v>5.3959999999999999</v>
      </c>
    </row>
    <row r="84" spans="1:18" s="2" customFormat="1" ht="15" thickBot="1">
      <c r="A84" s="126">
        <v>8314247</v>
      </c>
      <c r="B84" s="127" t="s">
        <v>31</v>
      </c>
      <c r="C84" s="128" t="s">
        <v>114</v>
      </c>
      <c r="D84" s="128" t="s">
        <v>232</v>
      </c>
      <c r="E84" s="129" t="s">
        <v>231</v>
      </c>
      <c r="F84" s="130">
        <v>0</v>
      </c>
      <c r="G84" s="131">
        <v>20</v>
      </c>
      <c r="H84" s="131">
        <v>1</v>
      </c>
      <c r="I84" s="132">
        <v>5413048303463</v>
      </c>
      <c r="J84" s="124">
        <f t="shared" si="20"/>
        <v>411.10147999999998</v>
      </c>
      <c r="K84" s="125">
        <f t="shared" si="21"/>
        <v>8222.0295999999998</v>
      </c>
      <c r="L84" s="124">
        <f t="shared" ref="L84" si="24">+M84/G84</f>
        <v>5.7545000000000002</v>
      </c>
      <c r="M84" s="125">
        <f t="shared" si="22"/>
        <v>115.09</v>
      </c>
      <c r="N84" s="124">
        <f t="shared" si="23"/>
        <v>291.88205079999994</v>
      </c>
      <c r="O84" s="125">
        <f t="shared" ref="O84" si="25">Q84*$O$1</f>
        <v>5837.6410159999996</v>
      </c>
      <c r="P84" s="124">
        <f t="shared" ref="P84" si="26">+Q84/G84</f>
        <v>4.0856949999999994</v>
      </c>
      <c r="Q84" s="125">
        <v>81.713899999999995</v>
      </c>
    </row>
    <row r="85" spans="1:18" s="2" customFormat="1">
      <c r="A85" s="22">
        <v>8303906</v>
      </c>
      <c r="B85" s="39" t="s">
        <v>51</v>
      </c>
      <c r="C85" s="24" t="s">
        <v>114</v>
      </c>
      <c r="D85" s="24" t="s">
        <v>133</v>
      </c>
      <c r="E85" s="45" t="s">
        <v>134</v>
      </c>
      <c r="F85" s="25" t="s">
        <v>135</v>
      </c>
      <c r="G85" s="26">
        <v>1</v>
      </c>
      <c r="H85" s="26">
        <v>12</v>
      </c>
      <c r="I85" s="27">
        <v>5413048303906</v>
      </c>
      <c r="J85" s="41">
        <f t="shared" si="13"/>
        <v>657.24799999999993</v>
      </c>
      <c r="K85" s="42">
        <f t="shared" si="14"/>
        <v>657.24799999999993</v>
      </c>
      <c r="L85" s="41">
        <f t="shared" si="18"/>
        <v>9.1999999999999993</v>
      </c>
      <c r="M85" s="42">
        <f t="shared" si="15"/>
        <v>9.1999999999999993</v>
      </c>
      <c r="N85" s="41">
        <f t="shared" si="16"/>
        <v>466.50319999999999</v>
      </c>
      <c r="O85" s="42">
        <f t="shared" si="17"/>
        <v>466.50319999999999</v>
      </c>
      <c r="P85" s="43">
        <f t="shared" si="19"/>
        <v>6.53</v>
      </c>
      <c r="Q85" s="44">
        <v>6.53</v>
      </c>
    </row>
    <row r="86" spans="1:18" s="144" customFormat="1" ht="15" thickBot="1">
      <c r="A86" s="145">
        <v>8304002</v>
      </c>
      <c r="B86" s="185" t="s">
        <v>51</v>
      </c>
      <c r="C86" s="147" t="s">
        <v>114</v>
      </c>
      <c r="D86" s="147" t="s">
        <v>136</v>
      </c>
      <c r="E86" s="186" t="s">
        <v>134</v>
      </c>
      <c r="F86" s="148" t="s">
        <v>135</v>
      </c>
      <c r="G86" s="149">
        <v>5</v>
      </c>
      <c r="H86" s="149">
        <v>4</v>
      </c>
      <c r="I86" s="150">
        <v>5413048304002</v>
      </c>
      <c r="J86" s="159">
        <f t="shared" si="13"/>
        <v>579.52127999999993</v>
      </c>
      <c r="K86" s="160">
        <f t="shared" si="14"/>
        <v>2897.6064000000001</v>
      </c>
      <c r="L86" s="159">
        <f t="shared" si="18"/>
        <v>8.1120000000000001</v>
      </c>
      <c r="M86" s="187">
        <f>+ROUND(Q86*1.4084,2)</f>
        <v>40.56</v>
      </c>
      <c r="N86" s="159">
        <f t="shared" si="16"/>
        <v>411.49439999999998</v>
      </c>
      <c r="O86" s="160">
        <f t="shared" si="17"/>
        <v>2057.4720000000002</v>
      </c>
      <c r="P86" s="159">
        <f t="shared" si="19"/>
        <v>5.76</v>
      </c>
      <c r="Q86" s="160">
        <v>28.8</v>
      </c>
      <c r="R86" s="152"/>
    </row>
    <row r="87" spans="1:18" s="2" customFormat="1">
      <c r="A87" s="22">
        <v>8305603</v>
      </c>
      <c r="B87" s="39" t="s">
        <v>51</v>
      </c>
      <c r="C87" s="24" t="s">
        <v>114</v>
      </c>
      <c r="D87" s="24" t="s">
        <v>137</v>
      </c>
      <c r="E87" s="45" t="s">
        <v>138</v>
      </c>
      <c r="F87" s="25">
        <v>0</v>
      </c>
      <c r="G87" s="26">
        <v>1</v>
      </c>
      <c r="H87" s="26">
        <v>12</v>
      </c>
      <c r="I87" s="27">
        <v>5413048305603</v>
      </c>
      <c r="J87" s="41">
        <f t="shared" si="13"/>
        <v>468.64639999999997</v>
      </c>
      <c r="K87" s="42">
        <f t="shared" si="14"/>
        <v>468.64639999999997</v>
      </c>
      <c r="L87" s="41">
        <f t="shared" si="18"/>
        <v>6.56</v>
      </c>
      <c r="M87" s="42">
        <f t="shared" ref="M87:M94" si="27">+ROUND(Q87*1.4084,2)</f>
        <v>6.56</v>
      </c>
      <c r="N87" s="41">
        <f t="shared" si="16"/>
        <v>332.54619887999996</v>
      </c>
      <c r="O87" s="42">
        <f t="shared" si="17"/>
        <v>332.54619887999996</v>
      </c>
      <c r="P87" s="43">
        <f t="shared" si="19"/>
        <v>4.6549019999999999</v>
      </c>
      <c r="Q87" s="44">
        <v>4.6549019999999999</v>
      </c>
    </row>
    <row r="88" spans="1:18" s="2" customFormat="1">
      <c r="A88" s="32">
        <v>8305702</v>
      </c>
      <c r="B88" s="60" t="s">
        <v>51</v>
      </c>
      <c r="C88" s="34" t="s">
        <v>114</v>
      </c>
      <c r="D88" s="34" t="s">
        <v>139</v>
      </c>
      <c r="E88" s="69" t="s">
        <v>138</v>
      </c>
      <c r="F88" s="35">
        <v>0</v>
      </c>
      <c r="G88" s="36">
        <v>5</v>
      </c>
      <c r="H88" s="36">
        <v>4</v>
      </c>
      <c r="I88" s="37">
        <v>5413048305702</v>
      </c>
      <c r="J88" s="43">
        <f t="shared" si="13"/>
        <v>384.49007999999998</v>
      </c>
      <c r="K88" s="44">
        <f t="shared" si="14"/>
        <v>1922.4503999999999</v>
      </c>
      <c r="L88" s="43">
        <f t="shared" si="18"/>
        <v>5.3819999999999997</v>
      </c>
      <c r="M88" s="44">
        <f t="shared" si="27"/>
        <v>26.91</v>
      </c>
      <c r="N88" s="43">
        <f t="shared" si="16"/>
        <v>273.02701304800001</v>
      </c>
      <c r="O88" s="44">
        <f t="shared" si="17"/>
        <v>1365.1350652399999</v>
      </c>
      <c r="P88" s="43">
        <f t="shared" si="19"/>
        <v>3.8217667</v>
      </c>
      <c r="Q88" s="44">
        <v>19.108833499999999</v>
      </c>
    </row>
    <row r="89" spans="1:18" s="2" customFormat="1" ht="15" thickBot="1">
      <c r="A89" s="32">
        <v>8304262</v>
      </c>
      <c r="B89" s="60" t="s">
        <v>51</v>
      </c>
      <c r="C89" s="34" t="s">
        <v>114</v>
      </c>
      <c r="D89" s="34" t="s">
        <v>140</v>
      </c>
      <c r="E89" s="69" t="s">
        <v>138</v>
      </c>
      <c r="F89" s="35">
        <v>0</v>
      </c>
      <c r="G89" s="36">
        <v>60</v>
      </c>
      <c r="H89" s="36">
        <v>1</v>
      </c>
      <c r="I89" s="37">
        <v>5413048304262</v>
      </c>
      <c r="J89" s="43">
        <f t="shared" si="13"/>
        <v>364.76073333333335</v>
      </c>
      <c r="K89" s="44">
        <f t="shared" si="14"/>
        <v>21885.644</v>
      </c>
      <c r="L89" s="43">
        <f t="shared" si="18"/>
        <v>5.1058333333333339</v>
      </c>
      <c r="M89" s="44">
        <f t="shared" si="27"/>
        <v>306.35000000000002</v>
      </c>
      <c r="N89" s="43">
        <f t="shared" si="16"/>
        <v>258.98734860866671</v>
      </c>
      <c r="O89" s="44">
        <f t="shared" si="17"/>
        <v>15539.240916520001</v>
      </c>
      <c r="P89" s="43">
        <f t="shared" si="19"/>
        <v>3.6252428416666671</v>
      </c>
      <c r="Q89" s="44">
        <v>217.51457050000002</v>
      </c>
    </row>
    <row r="90" spans="1:18" s="2" customFormat="1">
      <c r="A90" s="22">
        <v>8305306</v>
      </c>
      <c r="B90" s="39" t="s">
        <v>51</v>
      </c>
      <c r="C90" s="24" t="s">
        <v>114</v>
      </c>
      <c r="D90" s="24" t="s">
        <v>141</v>
      </c>
      <c r="E90" s="45" t="s">
        <v>142</v>
      </c>
      <c r="F90" s="25">
        <v>0</v>
      </c>
      <c r="G90" s="26">
        <v>1</v>
      </c>
      <c r="H90" s="26">
        <v>12</v>
      </c>
      <c r="I90" s="27">
        <v>5413048305306</v>
      </c>
      <c r="J90" s="41">
        <f t="shared" si="13"/>
        <v>419.3528</v>
      </c>
      <c r="K90" s="42">
        <f t="shared" si="14"/>
        <v>419.3528</v>
      </c>
      <c r="L90" s="41">
        <f t="shared" si="18"/>
        <v>5.87</v>
      </c>
      <c r="M90" s="42">
        <f t="shared" si="27"/>
        <v>5.87</v>
      </c>
      <c r="N90" s="41">
        <f t="shared" si="16"/>
        <v>297.75063248000004</v>
      </c>
      <c r="O90" s="42">
        <f t="shared" si="17"/>
        <v>297.75063248000004</v>
      </c>
      <c r="P90" s="43">
        <f t="shared" si="19"/>
        <v>4.1678420000000003</v>
      </c>
      <c r="Q90" s="44">
        <v>4.1678420000000003</v>
      </c>
    </row>
    <row r="91" spans="1:18" s="2" customFormat="1" ht="15" thickBot="1">
      <c r="A91" s="32">
        <v>8305405</v>
      </c>
      <c r="B91" s="60" t="s">
        <v>51</v>
      </c>
      <c r="C91" s="34" t="s">
        <v>114</v>
      </c>
      <c r="D91" s="34" t="s">
        <v>143</v>
      </c>
      <c r="E91" s="69" t="s">
        <v>142</v>
      </c>
      <c r="F91" s="35">
        <v>0</v>
      </c>
      <c r="G91" s="36">
        <v>5</v>
      </c>
      <c r="H91" s="36">
        <v>4</v>
      </c>
      <c r="I91" s="37">
        <v>5413048305405</v>
      </c>
      <c r="J91" s="43">
        <f t="shared" si="13"/>
        <v>326.90943999999996</v>
      </c>
      <c r="K91" s="44">
        <f t="shared" si="14"/>
        <v>1634.5472</v>
      </c>
      <c r="L91" s="43">
        <f t="shared" si="18"/>
        <v>4.5759999999999996</v>
      </c>
      <c r="M91" s="44">
        <f t="shared" si="27"/>
        <v>22.88</v>
      </c>
      <c r="N91" s="43">
        <f t="shared" si="16"/>
        <v>232.08541343999997</v>
      </c>
      <c r="O91" s="44">
        <f t="shared" si="17"/>
        <v>1160.4270671999998</v>
      </c>
      <c r="P91" s="43">
        <f t="shared" si="19"/>
        <v>3.2486759999999997</v>
      </c>
      <c r="Q91" s="44">
        <v>16.243379999999998</v>
      </c>
    </row>
    <row r="92" spans="1:18" s="2" customFormat="1" ht="15" thickBot="1">
      <c r="A92" s="22">
        <v>8300721</v>
      </c>
      <c r="B92" s="39" t="s">
        <v>84</v>
      </c>
      <c r="C92" s="24" t="s">
        <v>114</v>
      </c>
      <c r="D92" s="24" t="s">
        <v>144</v>
      </c>
      <c r="E92" s="45" t="s">
        <v>145</v>
      </c>
      <c r="F92" s="25" t="s">
        <v>117</v>
      </c>
      <c r="G92" s="26">
        <v>1</v>
      </c>
      <c r="H92" s="26">
        <v>12</v>
      </c>
      <c r="I92" s="27">
        <v>5413048300721</v>
      </c>
      <c r="J92" s="41">
        <f t="shared" si="13"/>
        <v>655.81919999999991</v>
      </c>
      <c r="K92" s="42">
        <f t="shared" si="14"/>
        <v>655.81919999999991</v>
      </c>
      <c r="L92" s="41">
        <f t="shared" si="18"/>
        <v>9.18</v>
      </c>
      <c r="M92" s="42">
        <f t="shared" si="27"/>
        <v>9.18</v>
      </c>
      <c r="N92" s="41">
        <f t="shared" si="16"/>
        <v>465.63163199999997</v>
      </c>
      <c r="O92" s="42">
        <f t="shared" si="17"/>
        <v>465.63163199999997</v>
      </c>
      <c r="P92" s="43">
        <f t="shared" si="19"/>
        <v>6.5177999999999994</v>
      </c>
      <c r="Q92" s="44">
        <v>6.5177999999999994</v>
      </c>
    </row>
    <row r="93" spans="1:18" s="2" customFormat="1" ht="15" thickBot="1">
      <c r="A93" s="22">
        <v>8303302</v>
      </c>
      <c r="B93" s="39" t="s">
        <v>84</v>
      </c>
      <c r="C93" s="24" t="s">
        <v>114</v>
      </c>
      <c r="D93" s="24" t="s">
        <v>146</v>
      </c>
      <c r="E93" s="45" t="s">
        <v>147</v>
      </c>
      <c r="F93" s="25" t="s">
        <v>117</v>
      </c>
      <c r="G93" s="26">
        <v>1</v>
      </c>
      <c r="H93" s="26">
        <v>12</v>
      </c>
      <c r="I93" s="27">
        <v>5413048303302</v>
      </c>
      <c r="J93" s="41">
        <f t="shared" si="13"/>
        <v>456.50159999999994</v>
      </c>
      <c r="K93" s="42">
        <f t="shared" si="14"/>
        <v>456.50159999999994</v>
      </c>
      <c r="L93" s="41">
        <f t="shared" si="18"/>
        <v>6.39</v>
      </c>
      <c r="M93" s="42">
        <f t="shared" si="27"/>
        <v>6.39</v>
      </c>
      <c r="N93" s="41">
        <f t="shared" si="16"/>
        <v>324.23279751999996</v>
      </c>
      <c r="O93" s="42">
        <f t="shared" si="17"/>
        <v>324.23279751999996</v>
      </c>
      <c r="P93" s="43">
        <f t="shared" si="19"/>
        <v>4.5385329999999993</v>
      </c>
      <c r="Q93" s="44">
        <v>4.5385329999999993</v>
      </c>
    </row>
    <row r="94" spans="1:18" s="2" customFormat="1" ht="15" thickBot="1">
      <c r="A94" s="70">
        <v>8304309</v>
      </c>
      <c r="B94" s="71" t="s">
        <v>84</v>
      </c>
      <c r="C94" s="72" t="s">
        <v>114</v>
      </c>
      <c r="D94" s="72" t="s">
        <v>148</v>
      </c>
      <c r="E94" s="73" t="s">
        <v>149</v>
      </c>
      <c r="F94" s="74" t="s">
        <v>117</v>
      </c>
      <c r="G94" s="75">
        <v>1</v>
      </c>
      <c r="H94" s="75">
        <v>12</v>
      </c>
      <c r="I94" s="76">
        <v>5413048304309</v>
      </c>
      <c r="J94" s="77">
        <f t="shared" si="13"/>
        <v>378.63199999999995</v>
      </c>
      <c r="K94" s="78">
        <f t="shared" si="14"/>
        <v>378.63199999999995</v>
      </c>
      <c r="L94" s="77">
        <f t="shared" si="18"/>
        <v>5.3</v>
      </c>
      <c r="M94" s="78">
        <f t="shared" si="27"/>
        <v>5.3</v>
      </c>
      <c r="N94" s="77">
        <f t="shared" si="16"/>
        <v>268.92002031999999</v>
      </c>
      <c r="O94" s="78">
        <f t="shared" si="17"/>
        <v>268.92002031999999</v>
      </c>
      <c r="P94" s="43">
        <f t="shared" si="19"/>
        <v>3.764278</v>
      </c>
      <c r="Q94" s="44">
        <v>3.764278</v>
      </c>
    </row>
    <row r="95" spans="1:18" s="2" customFormat="1" ht="15" thickBot="1">
      <c r="A95" s="205" t="s">
        <v>150</v>
      </c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7"/>
    </row>
    <row r="96" spans="1:18" s="144" customFormat="1" ht="15" thickBot="1">
      <c r="A96" s="180">
        <v>8308307</v>
      </c>
      <c r="B96" s="181" t="s">
        <v>151</v>
      </c>
      <c r="C96" s="167" t="s">
        <v>114</v>
      </c>
      <c r="D96" s="167" t="s">
        <v>152</v>
      </c>
      <c r="E96" s="167" t="s">
        <v>153</v>
      </c>
      <c r="F96" s="182">
        <v>0</v>
      </c>
      <c r="G96" s="170">
        <v>1</v>
      </c>
      <c r="H96" s="170">
        <v>12</v>
      </c>
      <c r="I96" s="171">
        <v>5413048308307</v>
      </c>
      <c r="J96" s="172">
        <f>L96*$O$1</f>
        <v>573.66319999999996</v>
      </c>
      <c r="K96" s="173">
        <f>M96*$O$1</f>
        <v>573.66319999999996</v>
      </c>
      <c r="L96" s="172">
        <f t="shared" si="18"/>
        <v>8.0299999999999994</v>
      </c>
      <c r="M96" s="173">
        <f t="shared" ref="M96:M97" si="28">+ROUND(Q96*1.4084,2)</f>
        <v>8.0299999999999994</v>
      </c>
      <c r="N96" s="172">
        <f>+P96*$O$1</f>
        <v>407.20800000000003</v>
      </c>
      <c r="O96" s="173">
        <f>Q96*$O$1</f>
        <v>407.20800000000003</v>
      </c>
      <c r="P96" s="172">
        <f t="shared" si="19"/>
        <v>5.7</v>
      </c>
      <c r="Q96" s="173">
        <v>5.7</v>
      </c>
      <c r="R96" s="152"/>
    </row>
    <row r="97" spans="1:18" s="2" customFormat="1" ht="15" thickBot="1">
      <c r="A97" s="79">
        <v>8307805</v>
      </c>
      <c r="B97" s="80" t="s">
        <v>151</v>
      </c>
      <c r="C97" s="72" t="s">
        <v>114</v>
      </c>
      <c r="D97" s="72" t="s">
        <v>154</v>
      </c>
      <c r="E97" s="72" t="s">
        <v>155</v>
      </c>
      <c r="F97" s="81">
        <v>0</v>
      </c>
      <c r="G97" s="75">
        <v>1</v>
      </c>
      <c r="H97" s="75">
        <v>12</v>
      </c>
      <c r="I97" s="76">
        <v>5413048307805</v>
      </c>
      <c r="J97" s="77">
        <f>L97*$O$1</f>
        <v>434.35519999999997</v>
      </c>
      <c r="K97" s="78">
        <f>M97*$O$1</f>
        <v>434.35519999999997</v>
      </c>
      <c r="L97" s="77">
        <f t="shared" si="18"/>
        <v>6.08</v>
      </c>
      <c r="M97" s="78">
        <f t="shared" si="28"/>
        <v>6.08</v>
      </c>
      <c r="N97" s="77">
        <f>+P97*$O$1</f>
        <v>308.32118064000002</v>
      </c>
      <c r="O97" s="78">
        <f>Q97*$O$1</f>
        <v>308.32118064000002</v>
      </c>
      <c r="P97" s="77">
        <f t="shared" si="19"/>
        <v>4.3158060000000003</v>
      </c>
      <c r="Q97" s="78">
        <v>4.3158060000000003</v>
      </c>
    </row>
    <row r="98" spans="1:18" s="2" customFormat="1" ht="15" thickBot="1">
      <c r="A98" s="205" t="s">
        <v>156</v>
      </c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7"/>
    </row>
    <row r="99" spans="1:18" s="2" customFormat="1">
      <c r="A99" s="22">
        <v>8323584</v>
      </c>
      <c r="B99" s="82" t="s">
        <v>151</v>
      </c>
      <c r="C99" s="24" t="s">
        <v>157</v>
      </c>
      <c r="D99" s="24" t="s">
        <v>158</v>
      </c>
      <c r="E99" s="24" t="s">
        <v>159</v>
      </c>
      <c r="F99" s="83">
        <v>0</v>
      </c>
      <c r="G99" s="26">
        <v>1</v>
      </c>
      <c r="H99" s="26">
        <v>12</v>
      </c>
      <c r="I99" s="27">
        <v>5413048323584</v>
      </c>
      <c r="J99" s="28">
        <f t="shared" ref="J99:K103" si="29">L99*$O$1</f>
        <v>388.6336</v>
      </c>
      <c r="K99" s="29">
        <f t="shared" si="29"/>
        <v>388.6336</v>
      </c>
      <c r="L99" s="84">
        <f t="shared" si="18"/>
        <v>5.44</v>
      </c>
      <c r="M99" s="29">
        <f t="shared" ref="M99:M103" si="30">+ROUND(Q99*1.4084,2)</f>
        <v>5.44</v>
      </c>
      <c r="N99" s="28">
        <f>+P99*$O$1</f>
        <v>276.01608407999998</v>
      </c>
      <c r="O99" s="29">
        <f>Q99*$O$1</f>
        <v>276.01608407999998</v>
      </c>
      <c r="P99" s="85">
        <f t="shared" si="19"/>
        <v>3.8636069999999996</v>
      </c>
      <c r="Q99" s="86">
        <v>3.8636069999999996</v>
      </c>
    </row>
    <row r="100" spans="1:18" s="2" customFormat="1" ht="15" thickBot="1">
      <c r="A100" s="87">
        <v>8323782</v>
      </c>
      <c r="B100" s="88" t="s">
        <v>151</v>
      </c>
      <c r="C100" s="34" t="s">
        <v>157</v>
      </c>
      <c r="D100" s="34" t="s">
        <v>160</v>
      </c>
      <c r="E100" s="34" t="s">
        <v>159</v>
      </c>
      <c r="F100" s="89">
        <v>0</v>
      </c>
      <c r="G100" s="36">
        <v>4</v>
      </c>
      <c r="H100" s="36">
        <v>4</v>
      </c>
      <c r="I100" s="37">
        <v>5413048323782</v>
      </c>
      <c r="J100" s="43">
        <f t="shared" si="29"/>
        <v>368.98759999999999</v>
      </c>
      <c r="K100" s="44">
        <f t="shared" si="29"/>
        <v>1475.9503999999999</v>
      </c>
      <c r="L100" s="43">
        <f t="shared" si="18"/>
        <v>5.165</v>
      </c>
      <c r="M100" s="44">
        <f t="shared" si="30"/>
        <v>20.66</v>
      </c>
      <c r="N100" s="43">
        <f>+P100*$O$1</f>
        <v>261.99387659999996</v>
      </c>
      <c r="O100" s="44">
        <f>Q100*$O$1</f>
        <v>1047.9755063999999</v>
      </c>
      <c r="P100" s="43">
        <f t="shared" si="19"/>
        <v>3.6673274999999999</v>
      </c>
      <c r="Q100" s="44">
        <v>14.669309999999999</v>
      </c>
    </row>
    <row r="101" spans="1:18" s="2" customFormat="1">
      <c r="A101" s="38">
        <v>8315985</v>
      </c>
      <c r="B101" s="90" t="s">
        <v>151</v>
      </c>
      <c r="C101" s="24" t="s">
        <v>157</v>
      </c>
      <c r="D101" s="24" t="s">
        <v>161</v>
      </c>
      <c r="E101" s="24" t="s">
        <v>162</v>
      </c>
      <c r="F101" s="83">
        <v>0</v>
      </c>
      <c r="G101" s="26">
        <v>1</v>
      </c>
      <c r="H101" s="26">
        <v>12</v>
      </c>
      <c r="I101" s="27">
        <v>5413048315985</v>
      </c>
      <c r="J101" s="41">
        <f t="shared" si="29"/>
        <v>345.76959999999997</v>
      </c>
      <c r="K101" s="42">
        <f t="shared" si="29"/>
        <v>345.76959999999997</v>
      </c>
      <c r="L101" s="41">
        <f t="shared" si="18"/>
        <v>4.84</v>
      </c>
      <c r="M101" s="42">
        <f t="shared" si="30"/>
        <v>4.84</v>
      </c>
      <c r="N101" s="41">
        <f>+P101*$O$1</f>
        <v>245.51163271999999</v>
      </c>
      <c r="O101" s="42">
        <f>Q101*$O$1</f>
        <v>245.51163271999999</v>
      </c>
      <c r="P101" s="43">
        <f t="shared" si="19"/>
        <v>3.4366129999999999</v>
      </c>
      <c r="Q101" s="44">
        <v>3.4366129999999999</v>
      </c>
    </row>
    <row r="102" spans="1:18" s="2" customFormat="1" ht="15" thickBot="1">
      <c r="A102" s="87">
        <v>8316081</v>
      </c>
      <c r="B102" s="88" t="s">
        <v>151</v>
      </c>
      <c r="C102" s="34" t="s">
        <v>157</v>
      </c>
      <c r="D102" s="34" t="s">
        <v>163</v>
      </c>
      <c r="E102" s="34" t="s">
        <v>162</v>
      </c>
      <c r="F102" s="89">
        <v>0</v>
      </c>
      <c r="G102" s="36">
        <v>4</v>
      </c>
      <c r="H102" s="36">
        <v>4</v>
      </c>
      <c r="I102" s="37">
        <v>5413048316081</v>
      </c>
      <c r="J102" s="43">
        <f t="shared" si="29"/>
        <v>331.66019999999997</v>
      </c>
      <c r="K102" s="44">
        <f t="shared" si="29"/>
        <v>1326.6407999999999</v>
      </c>
      <c r="L102" s="43">
        <f t="shared" si="18"/>
        <v>4.6425000000000001</v>
      </c>
      <c r="M102" s="44">
        <f t="shared" si="30"/>
        <v>18.57</v>
      </c>
      <c r="N102" s="43">
        <f>+P102*$O$1</f>
        <v>235.54848529999998</v>
      </c>
      <c r="O102" s="44">
        <f>Q102*$O$1</f>
        <v>942.19394119999993</v>
      </c>
      <c r="P102" s="43">
        <f t="shared" si="19"/>
        <v>3.2971512499999998</v>
      </c>
      <c r="Q102" s="44">
        <v>13.188604999999999</v>
      </c>
    </row>
    <row r="103" spans="1:18" s="144" customFormat="1">
      <c r="A103" s="134">
        <v>8325083</v>
      </c>
      <c r="B103" s="174" t="s">
        <v>151</v>
      </c>
      <c r="C103" s="136" t="s">
        <v>157</v>
      </c>
      <c r="D103" s="136" t="s">
        <v>164</v>
      </c>
      <c r="E103" s="136" t="s">
        <v>165</v>
      </c>
      <c r="F103" s="175">
        <v>0</v>
      </c>
      <c r="G103" s="138">
        <v>1</v>
      </c>
      <c r="H103" s="138">
        <v>12</v>
      </c>
      <c r="I103" s="139">
        <v>5413048325083</v>
      </c>
      <c r="J103" s="140">
        <f t="shared" si="29"/>
        <v>359.34320000000002</v>
      </c>
      <c r="K103" s="141">
        <f t="shared" si="29"/>
        <v>359.34320000000002</v>
      </c>
      <c r="L103" s="176">
        <f t="shared" si="18"/>
        <v>5.03</v>
      </c>
      <c r="M103" s="141">
        <f t="shared" si="30"/>
        <v>5.03</v>
      </c>
      <c r="N103" s="140">
        <f>+P103*$O$1</f>
        <v>255.04079999999999</v>
      </c>
      <c r="O103" s="141">
        <f>Q103*$O$1</f>
        <v>255.04079999999999</v>
      </c>
      <c r="P103" s="177">
        <f t="shared" si="19"/>
        <v>3.57</v>
      </c>
      <c r="Q103" s="178">
        <v>3.57</v>
      </c>
      <c r="R103" s="152"/>
    </row>
    <row r="104" spans="1:18" s="144" customFormat="1" ht="15" thickBot="1">
      <c r="A104" s="161">
        <v>8325182</v>
      </c>
      <c r="B104" s="162" t="s">
        <v>151</v>
      </c>
      <c r="C104" s="147" t="s">
        <v>157</v>
      </c>
      <c r="D104" s="147" t="s">
        <v>233</v>
      </c>
      <c r="E104" s="147" t="s">
        <v>165</v>
      </c>
      <c r="F104" s="179">
        <v>0</v>
      </c>
      <c r="G104" s="149">
        <v>4</v>
      </c>
      <c r="H104" s="149">
        <v>4</v>
      </c>
      <c r="I104" s="150">
        <v>5413048325182</v>
      </c>
      <c r="J104" s="159">
        <f t="shared" ref="J104" si="31">L104*$O$1</f>
        <v>319.5154</v>
      </c>
      <c r="K104" s="160">
        <f t="shared" ref="K104" si="32">M104*$O$1</f>
        <v>1278.0616</v>
      </c>
      <c r="L104" s="159">
        <f t="shared" ref="L104" si="33">+M104/G104</f>
        <v>4.4725000000000001</v>
      </c>
      <c r="M104" s="160">
        <f t="shared" ref="M104" si="34">+ROUND(Q104*1.4084,2)</f>
        <v>17.89</v>
      </c>
      <c r="N104" s="159">
        <v>225.97</v>
      </c>
      <c r="O104" s="160">
        <v>903.87</v>
      </c>
      <c r="P104" s="159">
        <f t="shared" ref="P104" si="35">+Q104/G104</f>
        <v>3.1749999999999998</v>
      </c>
      <c r="Q104" s="160">
        <v>12.7</v>
      </c>
    </row>
    <row r="105" spans="1:18" s="2" customFormat="1" ht="15" thickBot="1">
      <c r="A105" s="205" t="s">
        <v>166</v>
      </c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7"/>
    </row>
    <row r="106" spans="1:18" s="144" customFormat="1" ht="15" thickBot="1">
      <c r="A106" s="165">
        <v>8315084</v>
      </c>
      <c r="B106" s="166" t="s">
        <v>151</v>
      </c>
      <c r="C106" s="167" t="s">
        <v>167</v>
      </c>
      <c r="D106" s="167" t="s">
        <v>168</v>
      </c>
      <c r="E106" s="168">
        <v>0</v>
      </c>
      <c r="F106" s="169">
        <v>0</v>
      </c>
      <c r="G106" s="170">
        <v>0.32500000000000001</v>
      </c>
      <c r="H106" s="170">
        <v>12</v>
      </c>
      <c r="I106" s="171">
        <v>5413048315084</v>
      </c>
      <c r="J106" s="172">
        <f t="shared" ref="J106:K109" si="36">L106*$O$1</f>
        <v>835.29846153846142</v>
      </c>
      <c r="K106" s="173">
        <f t="shared" si="36"/>
        <v>271.47199999999998</v>
      </c>
      <c r="L106" s="172">
        <f t="shared" si="18"/>
        <v>11.692307692307692</v>
      </c>
      <c r="M106" s="173">
        <f t="shared" ref="M106:M109" si="37">+ROUND(Q106*1.4084,2)</f>
        <v>3.8</v>
      </c>
      <c r="N106" s="172">
        <f>+P106*$O$1</f>
        <v>593.50153846153853</v>
      </c>
      <c r="O106" s="173">
        <f>Q106*$O$1</f>
        <v>192.88800000000001</v>
      </c>
      <c r="P106" s="172">
        <f t="shared" si="19"/>
        <v>8.3076923076923084</v>
      </c>
      <c r="Q106" s="173">
        <v>2.7</v>
      </c>
      <c r="R106" s="152"/>
    </row>
    <row r="107" spans="1:18" s="144" customFormat="1" ht="15" thickBot="1">
      <c r="A107" s="165">
        <v>8315183</v>
      </c>
      <c r="B107" s="166" t="s">
        <v>151</v>
      </c>
      <c r="C107" s="167" t="s">
        <v>167</v>
      </c>
      <c r="D107" s="167" t="s">
        <v>169</v>
      </c>
      <c r="E107" s="168">
        <v>0</v>
      </c>
      <c r="F107" s="169">
        <v>0</v>
      </c>
      <c r="G107" s="170">
        <v>0.32500000000000001</v>
      </c>
      <c r="H107" s="170">
        <v>12</v>
      </c>
      <c r="I107" s="171">
        <v>5413048315183</v>
      </c>
      <c r="J107" s="172">
        <f t="shared" si="36"/>
        <v>835.29846153846142</v>
      </c>
      <c r="K107" s="173">
        <f t="shared" si="36"/>
        <v>271.47199999999998</v>
      </c>
      <c r="L107" s="172">
        <f t="shared" si="18"/>
        <v>11.692307692307692</v>
      </c>
      <c r="M107" s="173">
        <f t="shared" si="37"/>
        <v>3.8</v>
      </c>
      <c r="N107" s="172">
        <f>+P107*$O$1</f>
        <v>593.50153846153853</v>
      </c>
      <c r="O107" s="173">
        <f>Q107*$O$1</f>
        <v>192.88800000000001</v>
      </c>
      <c r="P107" s="172">
        <f t="shared" si="19"/>
        <v>8.3076923076923084</v>
      </c>
      <c r="Q107" s="173">
        <v>2.7</v>
      </c>
      <c r="R107" s="152"/>
    </row>
    <row r="108" spans="1:18" s="2" customFormat="1" ht="15" thickBot="1">
      <c r="A108" s="91">
        <v>8315381</v>
      </c>
      <c r="B108" s="92" t="s">
        <v>151</v>
      </c>
      <c r="C108" s="72" t="s">
        <v>167</v>
      </c>
      <c r="D108" s="72" t="s">
        <v>170</v>
      </c>
      <c r="E108" s="71">
        <v>0</v>
      </c>
      <c r="F108" s="93">
        <v>0</v>
      </c>
      <c r="G108" s="75">
        <v>0.32500000000000001</v>
      </c>
      <c r="H108" s="75">
        <v>12</v>
      </c>
      <c r="I108" s="76">
        <v>5413048315381</v>
      </c>
      <c r="J108" s="77">
        <f t="shared" si="36"/>
        <v>795.73169230769224</v>
      </c>
      <c r="K108" s="78">
        <f t="shared" si="36"/>
        <v>258.61279999999999</v>
      </c>
      <c r="L108" s="77">
        <f t="shared" si="18"/>
        <v>11.138461538461538</v>
      </c>
      <c r="M108" s="78">
        <f t="shared" si="37"/>
        <v>3.62</v>
      </c>
      <c r="N108" s="77">
        <f>+P108*$O$1</f>
        <v>564.37643963076914</v>
      </c>
      <c r="O108" s="78">
        <f>Q108*$O$1</f>
        <v>183.42234287999997</v>
      </c>
      <c r="P108" s="77">
        <f t="shared" si="19"/>
        <v>7.900006153846153</v>
      </c>
      <c r="Q108" s="78">
        <v>2.5675019999999997</v>
      </c>
    </row>
    <row r="109" spans="1:18" s="2" customFormat="1" ht="15" thickBot="1">
      <c r="A109" s="94">
        <v>8010705</v>
      </c>
      <c r="B109" s="95"/>
      <c r="C109" s="96" t="s">
        <v>171</v>
      </c>
      <c r="D109" s="96" t="s">
        <v>172</v>
      </c>
      <c r="E109" s="97"/>
      <c r="F109" s="98"/>
      <c r="G109" s="99">
        <v>0.32500000000000001</v>
      </c>
      <c r="H109" s="99">
        <v>12</v>
      </c>
      <c r="I109" s="100">
        <v>5413048010705</v>
      </c>
      <c r="J109" s="101">
        <f t="shared" si="36"/>
        <v>991.36738461538448</v>
      </c>
      <c r="K109" s="102">
        <f t="shared" si="36"/>
        <v>322.19439999999997</v>
      </c>
      <c r="L109" s="101">
        <f t="shared" si="18"/>
        <v>13.876923076923076</v>
      </c>
      <c r="M109" s="102">
        <f t="shared" si="37"/>
        <v>4.51</v>
      </c>
      <c r="N109" s="101">
        <f>P109*$O$1</f>
        <v>704.18298092307691</v>
      </c>
      <c r="O109" s="102">
        <f>Q109*$O$1</f>
        <v>228.8594688</v>
      </c>
      <c r="P109" s="101">
        <f t="shared" si="19"/>
        <v>9.856984615384615</v>
      </c>
      <c r="Q109" s="102">
        <v>3.2035200000000001</v>
      </c>
    </row>
    <row r="110" spans="1:18" s="2" customFormat="1" ht="15" thickBot="1">
      <c r="A110" s="205" t="s">
        <v>173</v>
      </c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7"/>
    </row>
    <row r="111" spans="1:18" s="2" customFormat="1" ht="15" thickBot="1">
      <c r="A111" s="38">
        <v>8305313</v>
      </c>
      <c r="B111" s="90" t="s">
        <v>151</v>
      </c>
      <c r="C111" s="24" t="s">
        <v>174</v>
      </c>
      <c r="D111" s="24" t="s">
        <v>175</v>
      </c>
      <c r="E111" s="39">
        <v>0</v>
      </c>
      <c r="F111" s="103" t="s">
        <v>176</v>
      </c>
      <c r="G111" s="26">
        <v>1</v>
      </c>
      <c r="H111" s="26">
        <v>12</v>
      </c>
      <c r="I111" s="27">
        <v>5413048305313</v>
      </c>
      <c r="J111" s="41">
        <f t="shared" ref="J111:J131" si="38">L111*$O$1</f>
        <v>412.20879999999994</v>
      </c>
      <c r="K111" s="42">
        <f t="shared" ref="K111:K131" si="39">M111*$O$1</f>
        <v>412.20879999999994</v>
      </c>
      <c r="L111" s="41">
        <f t="shared" si="18"/>
        <v>5.77</v>
      </c>
      <c r="M111" s="42">
        <f t="shared" ref="M111:M131" si="40">+ROUND(Q111*1.4084,2)</f>
        <v>5.77</v>
      </c>
      <c r="N111" s="41">
        <f t="shared" ref="N111:N131" si="41">+P111*$O$1</f>
        <v>292.77983727999998</v>
      </c>
      <c r="O111" s="42">
        <f t="shared" ref="O111:O131" si="42">Q111*$O$1</f>
        <v>292.77983727999998</v>
      </c>
      <c r="P111" s="85">
        <f t="shared" si="19"/>
        <v>4.0982620000000001</v>
      </c>
      <c r="Q111" s="86">
        <v>4.0982620000000001</v>
      </c>
    </row>
    <row r="112" spans="1:18" s="144" customFormat="1">
      <c r="A112" s="153">
        <v>8305115</v>
      </c>
      <c r="B112" s="154" t="s">
        <v>151</v>
      </c>
      <c r="C112" s="136" t="s">
        <v>174</v>
      </c>
      <c r="D112" s="136" t="s">
        <v>177</v>
      </c>
      <c r="E112" s="155">
        <v>0</v>
      </c>
      <c r="F112" s="156" t="s">
        <v>176</v>
      </c>
      <c r="G112" s="138">
        <v>1</v>
      </c>
      <c r="H112" s="138">
        <v>12</v>
      </c>
      <c r="I112" s="139">
        <v>5413048305115</v>
      </c>
      <c r="J112" s="157">
        <f t="shared" si="38"/>
        <v>424.35360000000003</v>
      </c>
      <c r="K112" s="158">
        <f t="shared" si="39"/>
        <v>424.35360000000003</v>
      </c>
      <c r="L112" s="157">
        <f t="shared" si="18"/>
        <v>5.94</v>
      </c>
      <c r="M112" s="158">
        <f t="shared" si="40"/>
        <v>5.94</v>
      </c>
      <c r="N112" s="157">
        <f t="shared" si="41"/>
        <v>301.15562719199994</v>
      </c>
      <c r="O112" s="158">
        <f t="shared" si="42"/>
        <v>301.15562719199994</v>
      </c>
      <c r="P112" s="159">
        <f t="shared" si="19"/>
        <v>4.2155042999999992</v>
      </c>
      <c r="Q112" s="160">
        <v>4.2155042999999992</v>
      </c>
      <c r="R112" s="152"/>
    </row>
    <row r="113" spans="1:18" s="144" customFormat="1" ht="15" thickBot="1">
      <c r="A113" s="161">
        <v>8305214</v>
      </c>
      <c r="B113" s="162" t="s">
        <v>151</v>
      </c>
      <c r="C113" s="147" t="s">
        <v>174</v>
      </c>
      <c r="D113" s="147" t="s">
        <v>178</v>
      </c>
      <c r="E113" s="163">
        <v>0</v>
      </c>
      <c r="F113" s="164" t="s">
        <v>176</v>
      </c>
      <c r="G113" s="149">
        <v>4</v>
      </c>
      <c r="H113" s="149">
        <v>4</v>
      </c>
      <c r="I113" s="150">
        <v>5413048305214</v>
      </c>
      <c r="J113" s="159">
        <f t="shared" si="38"/>
        <v>371.30939999999998</v>
      </c>
      <c r="K113" s="160">
        <f t="shared" si="39"/>
        <v>1485.2375999999999</v>
      </c>
      <c r="L113" s="159">
        <f t="shared" si="18"/>
        <v>5.1974999999999998</v>
      </c>
      <c r="M113" s="160">
        <f t="shared" si="40"/>
        <v>20.79</v>
      </c>
      <c r="N113" s="159">
        <f t="shared" si="41"/>
        <v>263.65963191749995</v>
      </c>
      <c r="O113" s="160">
        <f t="shared" si="42"/>
        <v>1054.6385276699998</v>
      </c>
      <c r="P113" s="159">
        <f t="shared" si="19"/>
        <v>3.6906443437499994</v>
      </c>
      <c r="Q113" s="160">
        <v>14.762577374999998</v>
      </c>
      <c r="R113" s="152"/>
    </row>
    <row r="114" spans="1:18" s="2" customFormat="1">
      <c r="A114" s="38">
        <v>8305719</v>
      </c>
      <c r="B114" s="90" t="s">
        <v>151</v>
      </c>
      <c r="C114" s="24" t="s">
        <v>174</v>
      </c>
      <c r="D114" s="24" t="s">
        <v>179</v>
      </c>
      <c r="E114" s="104">
        <v>0</v>
      </c>
      <c r="F114" s="40" t="s">
        <v>176</v>
      </c>
      <c r="G114" s="26">
        <v>1</v>
      </c>
      <c r="H114" s="26">
        <v>12</v>
      </c>
      <c r="I114" s="27">
        <v>5413048305719</v>
      </c>
      <c r="J114" s="41">
        <f t="shared" si="38"/>
        <v>375.06</v>
      </c>
      <c r="K114" s="42">
        <f t="shared" si="39"/>
        <v>375.06</v>
      </c>
      <c r="L114" s="41">
        <f t="shared" si="18"/>
        <v>5.25</v>
      </c>
      <c r="M114" s="42">
        <f t="shared" si="40"/>
        <v>5.25</v>
      </c>
      <c r="N114" s="41">
        <f t="shared" si="41"/>
        <v>266.06434919999998</v>
      </c>
      <c r="O114" s="42">
        <f t="shared" si="42"/>
        <v>266.06434919999998</v>
      </c>
      <c r="P114" s="43">
        <f t="shared" si="19"/>
        <v>3.7243049999999998</v>
      </c>
      <c r="Q114" s="44">
        <v>3.7243049999999998</v>
      </c>
    </row>
    <row r="115" spans="1:18" s="2" customFormat="1" ht="15" thickBot="1">
      <c r="A115" s="87">
        <v>8305818</v>
      </c>
      <c r="B115" s="88" t="s">
        <v>151</v>
      </c>
      <c r="C115" s="34" t="s">
        <v>174</v>
      </c>
      <c r="D115" s="34" t="s">
        <v>180</v>
      </c>
      <c r="E115" s="105">
        <v>0</v>
      </c>
      <c r="F115" s="62" t="s">
        <v>176</v>
      </c>
      <c r="G115" s="36">
        <v>4</v>
      </c>
      <c r="H115" s="36">
        <v>4</v>
      </c>
      <c r="I115" s="37">
        <v>5413048305818</v>
      </c>
      <c r="J115" s="43">
        <f t="shared" si="38"/>
        <v>329.517</v>
      </c>
      <c r="K115" s="44">
        <f t="shared" si="39"/>
        <v>1318.068</v>
      </c>
      <c r="L115" s="43">
        <f t="shared" si="18"/>
        <v>4.6124999999999998</v>
      </c>
      <c r="M115" s="44">
        <f t="shared" si="40"/>
        <v>18.45</v>
      </c>
      <c r="N115" s="43">
        <f t="shared" si="41"/>
        <v>234.00018403999994</v>
      </c>
      <c r="O115" s="44">
        <f t="shared" si="42"/>
        <v>936.00073615999975</v>
      </c>
      <c r="P115" s="43">
        <f t="shared" si="19"/>
        <v>3.2754784999999993</v>
      </c>
      <c r="Q115" s="44">
        <v>13.101913999999997</v>
      </c>
    </row>
    <row r="116" spans="1:18" s="2" customFormat="1">
      <c r="A116" s="38">
        <v>8305511</v>
      </c>
      <c r="B116" s="90" t="s">
        <v>151</v>
      </c>
      <c r="C116" s="24" t="s">
        <v>174</v>
      </c>
      <c r="D116" s="24" t="s">
        <v>181</v>
      </c>
      <c r="E116" s="104">
        <v>0</v>
      </c>
      <c r="F116" s="40" t="s">
        <v>176</v>
      </c>
      <c r="G116" s="26">
        <v>1</v>
      </c>
      <c r="H116" s="26">
        <v>12</v>
      </c>
      <c r="I116" s="27">
        <v>5413048305511</v>
      </c>
      <c r="J116" s="41">
        <f t="shared" si="38"/>
        <v>381.4896</v>
      </c>
      <c r="K116" s="42">
        <f t="shared" si="39"/>
        <v>381.4896</v>
      </c>
      <c r="L116" s="41">
        <f t="shared" si="18"/>
        <v>5.34</v>
      </c>
      <c r="M116" s="42">
        <f t="shared" si="40"/>
        <v>5.34</v>
      </c>
      <c r="N116" s="41">
        <f t="shared" si="41"/>
        <v>270.90833839999999</v>
      </c>
      <c r="O116" s="42">
        <f t="shared" si="42"/>
        <v>270.90833839999999</v>
      </c>
      <c r="P116" s="43">
        <f t="shared" si="19"/>
        <v>3.7921100000000001</v>
      </c>
      <c r="Q116" s="44">
        <v>3.7921100000000001</v>
      </c>
    </row>
    <row r="117" spans="1:18" s="2" customFormat="1" ht="15" thickBot="1">
      <c r="A117" s="87">
        <v>8305610</v>
      </c>
      <c r="B117" s="88" t="s">
        <v>151</v>
      </c>
      <c r="C117" s="34" t="s">
        <v>174</v>
      </c>
      <c r="D117" s="34" t="s">
        <v>182</v>
      </c>
      <c r="E117" s="105">
        <v>0</v>
      </c>
      <c r="F117" s="62" t="s">
        <v>176</v>
      </c>
      <c r="G117" s="36">
        <v>4</v>
      </c>
      <c r="H117" s="36">
        <v>4</v>
      </c>
      <c r="I117" s="37">
        <v>5413048305610</v>
      </c>
      <c r="J117" s="43">
        <f t="shared" si="38"/>
        <v>334.875</v>
      </c>
      <c r="K117" s="44">
        <f t="shared" si="39"/>
        <v>1339.5</v>
      </c>
      <c r="L117" s="43">
        <f t="shared" si="18"/>
        <v>4.6875</v>
      </c>
      <c r="M117" s="44">
        <f t="shared" si="40"/>
        <v>18.75</v>
      </c>
      <c r="N117" s="43">
        <f t="shared" si="41"/>
        <v>237.72828043999996</v>
      </c>
      <c r="O117" s="44">
        <f t="shared" si="42"/>
        <v>950.91312175999985</v>
      </c>
      <c r="P117" s="43">
        <f t="shared" si="19"/>
        <v>3.3276634999999994</v>
      </c>
      <c r="Q117" s="44">
        <v>13.310653999999998</v>
      </c>
    </row>
    <row r="118" spans="1:18" s="2" customFormat="1" ht="15" thickBot="1">
      <c r="A118" s="38">
        <v>8306419</v>
      </c>
      <c r="B118" s="90" t="s">
        <v>151</v>
      </c>
      <c r="C118" s="24" t="s">
        <v>174</v>
      </c>
      <c r="D118" s="24" t="s">
        <v>183</v>
      </c>
      <c r="E118" s="104">
        <v>0</v>
      </c>
      <c r="F118" s="40" t="s">
        <v>176</v>
      </c>
      <c r="G118" s="26">
        <v>1</v>
      </c>
      <c r="H118" s="26">
        <v>12</v>
      </c>
      <c r="I118" s="27">
        <v>5413048306419</v>
      </c>
      <c r="J118" s="41">
        <f t="shared" si="38"/>
        <v>385.77600000000001</v>
      </c>
      <c r="K118" s="42">
        <f t="shared" si="39"/>
        <v>385.77600000000001</v>
      </c>
      <c r="L118" s="41">
        <f t="shared" si="18"/>
        <v>5.4</v>
      </c>
      <c r="M118" s="42">
        <f t="shared" si="40"/>
        <v>5.4</v>
      </c>
      <c r="N118" s="41">
        <f t="shared" si="41"/>
        <v>273.89081551999999</v>
      </c>
      <c r="O118" s="42">
        <f t="shared" si="42"/>
        <v>273.89081551999999</v>
      </c>
      <c r="P118" s="43">
        <f t="shared" si="19"/>
        <v>3.8338579999999998</v>
      </c>
      <c r="Q118" s="44">
        <v>3.8338579999999998</v>
      </c>
    </row>
    <row r="119" spans="1:18" s="2" customFormat="1" ht="15" thickBot="1">
      <c r="A119" s="38">
        <v>8305917</v>
      </c>
      <c r="B119" s="90" t="s">
        <v>151</v>
      </c>
      <c r="C119" s="24" t="s">
        <v>174</v>
      </c>
      <c r="D119" s="24" t="s">
        <v>184</v>
      </c>
      <c r="E119" s="104">
        <v>0</v>
      </c>
      <c r="F119" s="40" t="s">
        <v>176</v>
      </c>
      <c r="G119" s="26">
        <v>1</v>
      </c>
      <c r="H119" s="26">
        <v>12</v>
      </c>
      <c r="I119" s="27">
        <v>5413048305917</v>
      </c>
      <c r="J119" s="41">
        <f t="shared" si="38"/>
        <v>359.34320000000002</v>
      </c>
      <c r="K119" s="42">
        <f t="shared" si="39"/>
        <v>359.34320000000002</v>
      </c>
      <c r="L119" s="41">
        <f t="shared" si="18"/>
        <v>5.03</v>
      </c>
      <c r="M119" s="42">
        <f t="shared" si="40"/>
        <v>5.03</v>
      </c>
      <c r="N119" s="41">
        <f t="shared" si="41"/>
        <v>255.19961111999996</v>
      </c>
      <c r="O119" s="42">
        <f t="shared" si="42"/>
        <v>255.19961111999996</v>
      </c>
      <c r="P119" s="43">
        <f t="shared" si="19"/>
        <v>3.5722229999999997</v>
      </c>
      <c r="Q119" s="44">
        <v>3.5722229999999997</v>
      </c>
    </row>
    <row r="120" spans="1:18" s="2" customFormat="1" ht="15" thickBot="1">
      <c r="A120" s="38">
        <v>8307119</v>
      </c>
      <c r="B120" s="90" t="s">
        <v>151</v>
      </c>
      <c r="C120" s="24" t="s">
        <v>174</v>
      </c>
      <c r="D120" s="24" t="s">
        <v>185</v>
      </c>
      <c r="E120" s="104">
        <v>0</v>
      </c>
      <c r="F120" s="40" t="s">
        <v>176</v>
      </c>
      <c r="G120" s="26">
        <v>1</v>
      </c>
      <c r="H120" s="26">
        <v>12</v>
      </c>
      <c r="I120" s="27">
        <v>5413048307119</v>
      </c>
      <c r="J120" s="41">
        <f t="shared" si="38"/>
        <v>349.34159999999997</v>
      </c>
      <c r="K120" s="42">
        <f t="shared" si="39"/>
        <v>349.34159999999997</v>
      </c>
      <c r="L120" s="41">
        <f t="shared" si="18"/>
        <v>4.8899999999999997</v>
      </c>
      <c r="M120" s="42">
        <f t="shared" si="40"/>
        <v>4.8899999999999997</v>
      </c>
      <c r="N120" s="41">
        <f t="shared" si="41"/>
        <v>248.04268048</v>
      </c>
      <c r="O120" s="42">
        <f t="shared" si="42"/>
        <v>248.04268048</v>
      </c>
      <c r="P120" s="43">
        <f t="shared" si="19"/>
        <v>3.4720420000000001</v>
      </c>
      <c r="Q120" s="44">
        <v>3.4720420000000001</v>
      </c>
    </row>
    <row r="121" spans="1:18" s="2" customFormat="1" ht="15" thickBot="1">
      <c r="A121" s="38">
        <v>8304910</v>
      </c>
      <c r="B121" s="90" t="s">
        <v>151</v>
      </c>
      <c r="C121" s="24" t="s">
        <v>174</v>
      </c>
      <c r="D121" s="24" t="s">
        <v>186</v>
      </c>
      <c r="E121" s="104">
        <v>0</v>
      </c>
      <c r="F121" s="40" t="s">
        <v>187</v>
      </c>
      <c r="G121" s="26">
        <v>1</v>
      </c>
      <c r="H121" s="26">
        <v>12</v>
      </c>
      <c r="I121" s="27">
        <v>5413048304910</v>
      </c>
      <c r="J121" s="41">
        <f t="shared" si="38"/>
        <v>338.62560000000002</v>
      </c>
      <c r="K121" s="42">
        <f t="shared" si="39"/>
        <v>338.62560000000002</v>
      </c>
      <c r="L121" s="41">
        <f t="shared" si="18"/>
        <v>4.74</v>
      </c>
      <c r="M121" s="42">
        <f t="shared" si="40"/>
        <v>4.74</v>
      </c>
      <c r="N121" s="41">
        <f t="shared" si="41"/>
        <v>240.34809239999998</v>
      </c>
      <c r="O121" s="42">
        <f t="shared" si="42"/>
        <v>240.34809239999998</v>
      </c>
      <c r="P121" s="43">
        <f t="shared" si="19"/>
        <v>3.3643350000000001</v>
      </c>
      <c r="Q121" s="44">
        <v>3.3643350000000001</v>
      </c>
    </row>
    <row r="122" spans="1:18" s="2" customFormat="1" ht="15" thickBot="1">
      <c r="A122" s="38">
        <v>8306112</v>
      </c>
      <c r="B122" s="90" t="s">
        <v>151</v>
      </c>
      <c r="C122" s="24" t="s">
        <v>174</v>
      </c>
      <c r="D122" s="24" t="s">
        <v>188</v>
      </c>
      <c r="E122" s="104">
        <v>0</v>
      </c>
      <c r="F122" s="40" t="s">
        <v>176</v>
      </c>
      <c r="G122" s="26">
        <v>1</v>
      </c>
      <c r="H122" s="26">
        <v>12</v>
      </c>
      <c r="I122" s="27">
        <v>5413048306112</v>
      </c>
      <c r="J122" s="41">
        <f t="shared" si="38"/>
        <v>411.49439999999998</v>
      </c>
      <c r="K122" s="42">
        <f t="shared" si="39"/>
        <v>411.49439999999998</v>
      </c>
      <c r="L122" s="41">
        <f t="shared" si="18"/>
        <v>5.76</v>
      </c>
      <c r="M122" s="42">
        <f t="shared" si="40"/>
        <v>5.76</v>
      </c>
      <c r="N122" s="41">
        <f t="shared" si="41"/>
        <v>292.25232432000001</v>
      </c>
      <c r="O122" s="42">
        <f t="shared" si="42"/>
        <v>292.25232432000001</v>
      </c>
      <c r="P122" s="43">
        <f t="shared" si="19"/>
        <v>4.090878</v>
      </c>
      <c r="Q122" s="44">
        <v>4.090878</v>
      </c>
    </row>
    <row r="123" spans="1:18" s="2" customFormat="1" ht="15" thickBot="1">
      <c r="A123" s="38">
        <v>8306310</v>
      </c>
      <c r="B123" s="90" t="s">
        <v>151</v>
      </c>
      <c r="C123" s="24" t="s">
        <v>174</v>
      </c>
      <c r="D123" s="24" t="s">
        <v>189</v>
      </c>
      <c r="E123" s="104">
        <v>0</v>
      </c>
      <c r="F123" s="40" t="s">
        <v>176</v>
      </c>
      <c r="G123" s="26">
        <v>1</v>
      </c>
      <c r="H123" s="26">
        <v>12</v>
      </c>
      <c r="I123" s="27">
        <v>5413048306310</v>
      </c>
      <c r="J123" s="41">
        <f t="shared" si="38"/>
        <v>376.48879999999997</v>
      </c>
      <c r="K123" s="42">
        <f t="shared" si="39"/>
        <v>376.48879999999997</v>
      </c>
      <c r="L123" s="41">
        <f t="shared" si="18"/>
        <v>5.27</v>
      </c>
      <c r="M123" s="42">
        <f t="shared" si="40"/>
        <v>5.27</v>
      </c>
      <c r="N123" s="41">
        <f t="shared" si="41"/>
        <v>267.14473631999999</v>
      </c>
      <c r="O123" s="42">
        <f t="shared" si="42"/>
        <v>267.14473631999999</v>
      </c>
      <c r="P123" s="43">
        <f t="shared" si="19"/>
        <v>3.7394280000000002</v>
      </c>
      <c r="Q123" s="44">
        <v>3.7394280000000002</v>
      </c>
    </row>
    <row r="124" spans="1:18" s="144" customFormat="1" ht="15" thickBot="1">
      <c r="A124" s="153">
        <v>8306617</v>
      </c>
      <c r="B124" s="154" t="s">
        <v>151</v>
      </c>
      <c r="C124" s="136" t="s">
        <v>174</v>
      </c>
      <c r="D124" s="136" t="s">
        <v>190</v>
      </c>
      <c r="E124" s="155" t="s">
        <v>191</v>
      </c>
      <c r="F124" s="156" t="s">
        <v>192</v>
      </c>
      <c r="G124" s="138">
        <v>1</v>
      </c>
      <c r="H124" s="138">
        <v>12</v>
      </c>
      <c r="I124" s="139">
        <v>5413048306617</v>
      </c>
      <c r="J124" s="157">
        <f t="shared" si="38"/>
        <v>712.2568</v>
      </c>
      <c r="K124" s="158">
        <f t="shared" si="39"/>
        <v>712.2568</v>
      </c>
      <c r="L124" s="157">
        <f t="shared" si="18"/>
        <v>9.9700000000000006</v>
      </c>
      <c r="M124" s="158">
        <f t="shared" si="40"/>
        <v>9.9700000000000006</v>
      </c>
      <c r="N124" s="157">
        <f t="shared" si="41"/>
        <v>505.79519999999997</v>
      </c>
      <c r="O124" s="158">
        <f t="shared" si="42"/>
        <v>505.79519999999997</v>
      </c>
      <c r="P124" s="159">
        <f t="shared" si="19"/>
        <v>7.08</v>
      </c>
      <c r="Q124" s="160">
        <v>7.08</v>
      </c>
      <c r="R124" s="152"/>
    </row>
    <row r="125" spans="1:18" s="2" customFormat="1" ht="15" thickBot="1">
      <c r="A125" s="38">
        <v>8306716</v>
      </c>
      <c r="B125" s="90" t="s">
        <v>151</v>
      </c>
      <c r="C125" s="24" t="s">
        <v>174</v>
      </c>
      <c r="D125" s="24" t="s">
        <v>193</v>
      </c>
      <c r="E125" s="104" t="s">
        <v>194</v>
      </c>
      <c r="F125" s="40" t="s">
        <v>195</v>
      </c>
      <c r="G125" s="26">
        <v>1</v>
      </c>
      <c r="H125" s="26">
        <v>12</v>
      </c>
      <c r="I125" s="27">
        <v>5413048306716</v>
      </c>
      <c r="J125" s="41">
        <f t="shared" si="38"/>
        <v>575.80640000000005</v>
      </c>
      <c r="K125" s="42">
        <f t="shared" si="39"/>
        <v>575.80640000000005</v>
      </c>
      <c r="L125" s="41">
        <f t="shared" si="18"/>
        <v>8.06</v>
      </c>
      <c r="M125" s="42">
        <f t="shared" si="40"/>
        <v>8.06</v>
      </c>
      <c r="N125" s="41">
        <f t="shared" si="41"/>
        <v>408.79718279999992</v>
      </c>
      <c r="O125" s="42">
        <f t="shared" si="42"/>
        <v>408.79718279999992</v>
      </c>
      <c r="P125" s="43">
        <f t="shared" si="19"/>
        <v>5.7222449999999991</v>
      </c>
      <c r="Q125" s="44">
        <v>5.7222449999999991</v>
      </c>
    </row>
    <row r="126" spans="1:18" s="2" customFormat="1" ht="15" thickBot="1">
      <c r="A126" s="38">
        <v>8306815</v>
      </c>
      <c r="B126" s="90" t="s">
        <v>151</v>
      </c>
      <c r="C126" s="24" t="s">
        <v>174</v>
      </c>
      <c r="D126" s="24" t="s">
        <v>196</v>
      </c>
      <c r="E126" s="104" t="s">
        <v>194</v>
      </c>
      <c r="F126" s="40" t="s">
        <v>195</v>
      </c>
      <c r="G126" s="26">
        <v>1</v>
      </c>
      <c r="H126" s="26">
        <v>12</v>
      </c>
      <c r="I126" s="27">
        <v>5413048306815</v>
      </c>
      <c r="J126" s="41">
        <f t="shared" si="38"/>
        <v>435.78399999999993</v>
      </c>
      <c r="K126" s="42">
        <f t="shared" si="39"/>
        <v>435.78399999999993</v>
      </c>
      <c r="L126" s="41">
        <f t="shared" si="18"/>
        <v>6.1</v>
      </c>
      <c r="M126" s="42">
        <f t="shared" si="40"/>
        <v>6.1</v>
      </c>
      <c r="N126" s="41">
        <f t="shared" si="41"/>
        <v>309.37367043999996</v>
      </c>
      <c r="O126" s="42">
        <f t="shared" si="42"/>
        <v>309.37367043999996</v>
      </c>
      <c r="P126" s="43">
        <f t="shared" si="19"/>
        <v>4.3305384999999994</v>
      </c>
      <c r="Q126" s="44">
        <v>4.3305384999999994</v>
      </c>
    </row>
    <row r="127" spans="1:18" s="2" customFormat="1" ht="15" thickBot="1">
      <c r="A127" s="38">
        <v>8302206</v>
      </c>
      <c r="B127" s="90" t="s">
        <v>151</v>
      </c>
      <c r="C127" s="24" t="s">
        <v>174</v>
      </c>
      <c r="D127" s="24" t="s">
        <v>197</v>
      </c>
      <c r="E127" s="104">
        <v>0</v>
      </c>
      <c r="F127" s="40" t="s">
        <v>198</v>
      </c>
      <c r="G127" s="26">
        <v>1</v>
      </c>
      <c r="H127" s="26">
        <v>12</v>
      </c>
      <c r="I127" s="27">
        <v>5413048302206</v>
      </c>
      <c r="J127" s="41">
        <f t="shared" si="38"/>
        <v>360.05759999999998</v>
      </c>
      <c r="K127" s="42">
        <f t="shared" si="39"/>
        <v>360.05759999999998</v>
      </c>
      <c r="L127" s="41">
        <f t="shared" si="18"/>
        <v>5.04</v>
      </c>
      <c r="M127" s="42">
        <f t="shared" si="40"/>
        <v>5.04</v>
      </c>
      <c r="N127" s="41">
        <f t="shared" si="41"/>
        <v>255.49887327999994</v>
      </c>
      <c r="O127" s="42">
        <f t="shared" si="42"/>
        <v>255.49887327999994</v>
      </c>
      <c r="P127" s="43">
        <f t="shared" si="19"/>
        <v>3.5764119999999995</v>
      </c>
      <c r="Q127" s="44">
        <v>3.5764119999999995</v>
      </c>
    </row>
    <row r="128" spans="1:18" s="2" customFormat="1" ht="15" thickBot="1">
      <c r="A128" s="38">
        <v>8316227</v>
      </c>
      <c r="B128" s="90" t="s">
        <v>151</v>
      </c>
      <c r="C128" s="24" t="s">
        <v>174</v>
      </c>
      <c r="D128" s="24" t="s">
        <v>199</v>
      </c>
      <c r="E128" s="104" t="s">
        <v>200</v>
      </c>
      <c r="F128" s="40" t="s">
        <v>201</v>
      </c>
      <c r="G128" s="26">
        <v>1</v>
      </c>
      <c r="H128" s="26">
        <v>12</v>
      </c>
      <c r="I128" s="27">
        <v>5413048316227</v>
      </c>
      <c r="J128" s="41">
        <f t="shared" si="38"/>
        <v>502.93759999999997</v>
      </c>
      <c r="K128" s="42">
        <f t="shared" si="39"/>
        <v>502.93759999999997</v>
      </c>
      <c r="L128" s="41">
        <f t="shared" si="18"/>
        <v>7.04</v>
      </c>
      <c r="M128" s="42">
        <f t="shared" si="40"/>
        <v>7.04</v>
      </c>
      <c r="N128" s="41">
        <f t="shared" si="41"/>
        <v>357.02990135999994</v>
      </c>
      <c r="O128" s="42">
        <f t="shared" si="42"/>
        <v>357.02990135999994</v>
      </c>
      <c r="P128" s="43">
        <f t="shared" si="19"/>
        <v>4.9976189999999994</v>
      </c>
      <c r="Q128" s="44">
        <v>4.9976189999999994</v>
      </c>
    </row>
    <row r="129" spans="1:18" s="144" customFormat="1" ht="15" thickBot="1">
      <c r="A129" s="153">
        <v>8306600</v>
      </c>
      <c r="B129" s="154">
        <v>0</v>
      </c>
      <c r="C129" s="136" t="s">
        <v>174</v>
      </c>
      <c r="D129" s="136" t="s">
        <v>202</v>
      </c>
      <c r="E129" s="155" t="s">
        <v>203</v>
      </c>
      <c r="F129" s="156">
        <v>0</v>
      </c>
      <c r="G129" s="138">
        <v>0.5</v>
      </c>
      <c r="H129" s="138">
        <v>12</v>
      </c>
      <c r="I129" s="139">
        <v>5413048306600</v>
      </c>
      <c r="J129" s="157">
        <f t="shared" si="38"/>
        <v>557.23199999999997</v>
      </c>
      <c r="K129" s="158">
        <f t="shared" si="39"/>
        <v>278.61599999999999</v>
      </c>
      <c r="L129" s="157">
        <f t="shared" si="18"/>
        <v>7.8</v>
      </c>
      <c r="M129" s="158">
        <f t="shared" si="40"/>
        <v>3.9</v>
      </c>
      <c r="N129" s="157">
        <f t="shared" si="41"/>
        <v>395.77760000000001</v>
      </c>
      <c r="O129" s="158">
        <f t="shared" si="42"/>
        <v>197.8888</v>
      </c>
      <c r="P129" s="159">
        <f t="shared" si="19"/>
        <v>5.54</v>
      </c>
      <c r="Q129" s="160">
        <v>2.77</v>
      </c>
      <c r="R129" s="152"/>
    </row>
    <row r="130" spans="1:18" s="2" customFormat="1" ht="15" thickBot="1">
      <c r="A130" s="38">
        <v>8306709</v>
      </c>
      <c r="B130" s="90" t="s">
        <v>151</v>
      </c>
      <c r="C130" s="24" t="s">
        <v>174</v>
      </c>
      <c r="D130" s="24" t="s">
        <v>204</v>
      </c>
      <c r="E130" s="104" t="s">
        <v>203</v>
      </c>
      <c r="F130" s="40">
        <v>0</v>
      </c>
      <c r="G130" s="26">
        <v>0.5</v>
      </c>
      <c r="H130" s="26">
        <v>12</v>
      </c>
      <c r="I130" s="27">
        <v>5413048306709</v>
      </c>
      <c r="J130" s="41">
        <f t="shared" si="38"/>
        <v>470.0752</v>
      </c>
      <c r="K130" s="42">
        <f t="shared" si="39"/>
        <v>235.0376</v>
      </c>
      <c r="L130" s="41">
        <f t="shared" si="18"/>
        <v>6.58</v>
      </c>
      <c r="M130" s="42">
        <f t="shared" si="40"/>
        <v>3.29</v>
      </c>
      <c r="N130" s="41">
        <f t="shared" si="41"/>
        <v>333.74324751999995</v>
      </c>
      <c r="O130" s="42">
        <f t="shared" si="42"/>
        <v>166.87162375999998</v>
      </c>
      <c r="P130" s="43">
        <f t="shared" si="19"/>
        <v>4.6716579999999999</v>
      </c>
      <c r="Q130" s="44">
        <v>2.3358289999999999</v>
      </c>
    </row>
    <row r="131" spans="1:18" s="2" customFormat="1" ht="15" thickBot="1">
      <c r="A131" s="79">
        <v>8306808</v>
      </c>
      <c r="B131" s="80" t="s">
        <v>151</v>
      </c>
      <c r="C131" s="72" t="s">
        <v>174</v>
      </c>
      <c r="D131" s="72" t="s">
        <v>205</v>
      </c>
      <c r="E131" s="106" t="s">
        <v>203</v>
      </c>
      <c r="F131" s="107">
        <v>0</v>
      </c>
      <c r="G131" s="75">
        <v>0.5</v>
      </c>
      <c r="H131" s="75">
        <v>12</v>
      </c>
      <c r="I131" s="76">
        <v>5413048306808</v>
      </c>
      <c r="J131" s="77">
        <f t="shared" si="38"/>
        <v>474.36159999999995</v>
      </c>
      <c r="K131" s="78">
        <f t="shared" si="39"/>
        <v>237.18079999999998</v>
      </c>
      <c r="L131" s="77">
        <f t="shared" si="18"/>
        <v>6.64</v>
      </c>
      <c r="M131" s="78">
        <f t="shared" si="40"/>
        <v>3.32</v>
      </c>
      <c r="N131" s="77">
        <f t="shared" si="41"/>
        <v>336.74094136000002</v>
      </c>
      <c r="O131" s="78">
        <f t="shared" si="42"/>
        <v>168.37047068000001</v>
      </c>
      <c r="P131" s="43">
        <f t="shared" si="19"/>
        <v>4.7136190000000004</v>
      </c>
      <c r="Q131" s="44">
        <v>2.3568095000000002</v>
      </c>
    </row>
    <row r="132" spans="1:18" s="2" customFormat="1" ht="15" thickBot="1">
      <c r="A132" s="205" t="s">
        <v>206</v>
      </c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7"/>
    </row>
    <row r="133" spans="1:18" s="2" customFormat="1">
      <c r="A133" s="38">
        <v>8302305</v>
      </c>
      <c r="B133" s="90" t="s">
        <v>151</v>
      </c>
      <c r="C133" s="24" t="s">
        <v>207</v>
      </c>
      <c r="D133" s="24" t="s">
        <v>208</v>
      </c>
      <c r="E133" s="104" t="s">
        <v>209</v>
      </c>
      <c r="F133" s="40" t="s">
        <v>210</v>
      </c>
      <c r="G133" s="26">
        <v>1</v>
      </c>
      <c r="H133" s="26">
        <v>12</v>
      </c>
      <c r="I133" s="27">
        <v>5413048302305</v>
      </c>
      <c r="J133" s="41">
        <f t="shared" ref="J133:K136" si="43">L133*$O$1</f>
        <v>397.92079999999999</v>
      </c>
      <c r="K133" s="42">
        <f t="shared" si="43"/>
        <v>397.92079999999999</v>
      </c>
      <c r="L133" s="41">
        <f t="shared" si="18"/>
        <v>5.57</v>
      </c>
      <c r="M133" s="42">
        <f t="shared" ref="M133:M136" si="44">+ROUND(Q133*1.4084,2)</f>
        <v>5.57</v>
      </c>
      <c r="N133" s="41">
        <f>+P133*$O$1</f>
        <v>282.34116735999999</v>
      </c>
      <c r="O133" s="42">
        <f>Q133*$O$1</f>
        <v>282.34116735999999</v>
      </c>
      <c r="P133" s="85">
        <f t="shared" si="19"/>
        <v>3.9521439999999997</v>
      </c>
      <c r="Q133" s="86">
        <v>3.9521439999999997</v>
      </c>
    </row>
    <row r="134" spans="1:18" s="2" customFormat="1" ht="15" thickBot="1">
      <c r="A134" s="87">
        <v>8302404</v>
      </c>
      <c r="B134" s="88" t="s">
        <v>151</v>
      </c>
      <c r="C134" s="34" t="s">
        <v>207</v>
      </c>
      <c r="D134" s="34" t="s">
        <v>211</v>
      </c>
      <c r="E134" s="105" t="s">
        <v>209</v>
      </c>
      <c r="F134" s="62" t="s">
        <v>210</v>
      </c>
      <c r="G134" s="36">
        <v>4</v>
      </c>
      <c r="H134" s="36">
        <v>4</v>
      </c>
      <c r="I134" s="37">
        <v>5413048302404</v>
      </c>
      <c r="J134" s="43">
        <f t="shared" si="43"/>
        <v>348.80580000000003</v>
      </c>
      <c r="K134" s="44">
        <f t="shared" si="43"/>
        <v>1395.2232000000001</v>
      </c>
      <c r="L134" s="43">
        <f t="shared" si="18"/>
        <v>4.8825000000000003</v>
      </c>
      <c r="M134" s="44">
        <f t="shared" si="44"/>
        <v>19.53</v>
      </c>
      <c r="N134" s="43">
        <f>+P134*$O$1</f>
        <v>247.66987083999999</v>
      </c>
      <c r="O134" s="44">
        <f>Q134*$O$1</f>
        <v>990.67948335999995</v>
      </c>
      <c r="P134" s="43">
        <f t="shared" si="19"/>
        <v>3.4668234999999998</v>
      </c>
      <c r="Q134" s="44">
        <v>13.867293999999999</v>
      </c>
    </row>
    <row r="135" spans="1:18" s="2" customFormat="1">
      <c r="A135" s="38">
        <v>8302008</v>
      </c>
      <c r="B135" s="90" t="s">
        <v>151</v>
      </c>
      <c r="C135" s="24" t="s">
        <v>207</v>
      </c>
      <c r="D135" s="24" t="s">
        <v>212</v>
      </c>
      <c r="E135" s="104" t="s">
        <v>200</v>
      </c>
      <c r="F135" s="40">
        <v>0</v>
      </c>
      <c r="G135" s="26">
        <v>1</v>
      </c>
      <c r="H135" s="26">
        <v>12</v>
      </c>
      <c r="I135" s="27">
        <v>5413048302008</v>
      </c>
      <c r="J135" s="41">
        <f t="shared" si="43"/>
        <v>419.3528</v>
      </c>
      <c r="K135" s="42">
        <f t="shared" si="43"/>
        <v>419.3528</v>
      </c>
      <c r="L135" s="41">
        <f t="shared" si="18"/>
        <v>5.87</v>
      </c>
      <c r="M135" s="42">
        <f t="shared" si="44"/>
        <v>5.87</v>
      </c>
      <c r="N135" s="41">
        <f>+P135*$O$1</f>
        <v>297.75063248000004</v>
      </c>
      <c r="O135" s="42">
        <f>Q135*$O$1</f>
        <v>297.75063248000004</v>
      </c>
      <c r="P135" s="43">
        <f t="shared" si="19"/>
        <v>4.1678420000000003</v>
      </c>
      <c r="Q135" s="44">
        <v>4.1678420000000003</v>
      </c>
    </row>
    <row r="136" spans="1:18" s="2" customFormat="1" ht="15" thickBot="1">
      <c r="A136" s="108">
        <v>8316029</v>
      </c>
      <c r="B136" s="109" t="s">
        <v>151</v>
      </c>
      <c r="C136" s="50" t="s">
        <v>207</v>
      </c>
      <c r="D136" s="50" t="s">
        <v>213</v>
      </c>
      <c r="E136" s="110" t="s">
        <v>200</v>
      </c>
      <c r="F136" s="67">
        <v>0</v>
      </c>
      <c r="G136" s="52">
        <v>4</v>
      </c>
      <c r="H136" s="52">
        <v>4</v>
      </c>
      <c r="I136" s="53">
        <v>5413048316029</v>
      </c>
      <c r="J136" s="111">
        <f t="shared" si="43"/>
        <v>366.30860000000001</v>
      </c>
      <c r="K136" s="112">
        <f t="shared" si="43"/>
        <v>1465.2344000000001</v>
      </c>
      <c r="L136" s="111">
        <f t="shared" si="18"/>
        <v>5.1275000000000004</v>
      </c>
      <c r="M136" s="112">
        <f t="shared" si="44"/>
        <v>20.51</v>
      </c>
      <c r="N136" s="111">
        <f>+P136*$O$1</f>
        <v>260.14884929999999</v>
      </c>
      <c r="O136" s="112">
        <f>Q136*$O$1</f>
        <v>1040.5953972</v>
      </c>
      <c r="P136" s="43">
        <f t="shared" si="19"/>
        <v>3.6415012499999997</v>
      </c>
      <c r="Q136" s="44">
        <v>14.566004999999999</v>
      </c>
    </row>
    <row r="137" spans="1:18" s="2" customFormat="1" ht="15" thickBot="1">
      <c r="A137" s="205" t="s">
        <v>214</v>
      </c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7"/>
    </row>
    <row r="138" spans="1:18" s="2" customFormat="1" ht="15" thickBot="1">
      <c r="A138" s="87">
        <v>8306204</v>
      </c>
      <c r="B138" s="88" t="s">
        <v>151</v>
      </c>
      <c r="C138" s="34" t="s">
        <v>215</v>
      </c>
      <c r="D138" s="34" t="s">
        <v>216</v>
      </c>
      <c r="E138" s="105" t="s">
        <v>217</v>
      </c>
      <c r="F138" s="62">
        <v>0</v>
      </c>
      <c r="G138" s="36">
        <v>5</v>
      </c>
      <c r="H138" s="36">
        <v>4</v>
      </c>
      <c r="I138" s="37">
        <v>5413048306204</v>
      </c>
      <c r="J138" s="43">
        <f t="shared" ref="J138:K141" si="45">L138*$O$1</f>
        <v>269.47167999999999</v>
      </c>
      <c r="K138" s="44">
        <f t="shared" si="45"/>
        <v>1347.3583999999998</v>
      </c>
      <c r="L138" s="43">
        <f t="shared" si="18"/>
        <v>3.7719999999999998</v>
      </c>
      <c r="M138" s="44">
        <f t="shared" ref="M138:M141" si="46">+ROUND(Q138*1.4084,2)</f>
        <v>18.86</v>
      </c>
      <c r="N138" s="43">
        <f>+P138*$O$1</f>
        <v>191.37561519999997</v>
      </c>
      <c r="O138" s="44">
        <f>Q138*$O$1</f>
        <v>956.87807599999985</v>
      </c>
      <c r="P138" s="43">
        <f t="shared" si="19"/>
        <v>2.6788299999999996</v>
      </c>
      <c r="Q138" s="44">
        <v>13.394149999999998</v>
      </c>
    </row>
    <row r="139" spans="1:18" s="2" customFormat="1">
      <c r="A139" s="38">
        <v>8305085</v>
      </c>
      <c r="B139" s="90" t="s">
        <v>151</v>
      </c>
      <c r="C139" s="24" t="s">
        <v>215</v>
      </c>
      <c r="D139" s="24" t="s">
        <v>218</v>
      </c>
      <c r="E139" s="104" t="s">
        <v>219</v>
      </c>
      <c r="F139" s="40">
        <v>0</v>
      </c>
      <c r="G139" s="26">
        <v>20</v>
      </c>
      <c r="H139" s="26">
        <v>1</v>
      </c>
      <c r="I139" s="27">
        <v>5413048305085</v>
      </c>
      <c r="J139" s="41">
        <f t="shared" si="45"/>
        <v>261.75616000000002</v>
      </c>
      <c r="K139" s="42">
        <f t="shared" si="45"/>
        <v>5235.1232</v>
      </c>
      <c r="L139" s="41">
        <f t="shared" si="18"/>
        <v>3.6640000000000001</v>
      </c>
      <c r="M139" s="42">
        <f t="shared" si="46"/>
        <v>73.28</v>
      </c>
      <c r="N139" s="41">
        <f>+P139*$O$1</f>
        <v>185.85575001999999</v>
      </c>
      <c r="O139" s="42">
        <f>Q139*$O$1</f>
        <v>3717.1150003999996</v>
      </c>
      <c r="P139" s="41">
        <f t="shared" si="19"/>
        <v>2.60156425</v>
      </c>
      <c r="Q139" s="42">
        <v>52.031284999999997</v>
      </c>
    </row>
    <row r="140" spans="1:18" s="2" customFormat="1" ht="15" thickBot="1">
      <c r="A140" s="87">
        <v>8305689</v>
      </c>
      <c r="B140" s="88" t="s">
        <v>151</v>
      </c>
      <c r="C140" s="34" t="s">
        <v>215</v>
      </c>
      <c r="D140" s="34" t="s">
        <v>220</v>
      </c>
      <c r="E140" s="105" t="s">
        <v>219</v>
      </c>
      <c r="F140" s="62">
        <v>0</v>
      </c>
      <c r="G140" s="36">
        <v>20</v>
      </c>
      <c r="H140" s="36">
        <v>1</v>
      </c>
      <c r="I140" s="37">
        <v>5413048305689</v>
      </c>
      <c r="J140" s="43">
        <f t="shared" si="45"/>
        <v>266.79267999999996</v>
      </c>
      <c r="K140" s="44">
        <f t="shared" si="45"/>
        <v>5335.8535999999995</v>
      </c>
      <c r="L140" s="43">
        <f t="shared" si="18"/>
        <v>3.7344999999999997</v>
      </c>
      <c r="M140" s="44">
        <f t="shared" si="46"/>
        <v>74.69</v>
      </c>
      <c r="N140" s="43">
        <f>+P140*$O$1</f>
        <v>189.42280279999997</v>
      </c>
      <c r="O140" s="44">
        <f>Q140*$O$1</f>
        <v>3788.4560559999991</v>
      </c>
      <c r="P140" s="43">
        <f t="shared" si="19"/>
        <v>2.6514949999999997</v>
      </c>
      <c r="Q140" s="44">
        <v>53.029899999999991</v>
      </c>
    </row>
    <row r="141" spans="1:18" s="2" customFormat="1" ht="15" thickBot="1">
      <c r="A141" s="79">
        <v>8306280</v>
      </c>
      <c r="B141" s="80" t="s">
        <v>151</v>
      </c>
      <c r="C141" s="72" t="s">
        <v>215</v>
      </c>
      <c r="D141" s="72" t="s">
        <v>221</v>
      </c>
      <c r="E141" s="106" t="s">
        <v>219</v>
      </c>
      <c r="F141" s="107">
        <v>0</v>
      </c>
      <c r="G141" s="75">
        <v>20</v>
      </c>
      <c r="H141" s="75">
        <v>1</v>
      </c>
      <c r="I141" s="76">
        <v>5413048306280</v>
      </c>
      <c r="J141" s="77">
        <f t="shared" si="45"/>
        <v>269.18591999999995</v>
      </c>
      <c r="K141" s="78">
        <f t="shared" si="45"/>
        <v>5383.7183999999997</v>
      </c>
      <c r="L141" s="77">
        <f t="shared" si="18"/>
        <v>3.7679999999999998</v>
      </c>
      <c r="M141" s="78">
        <f t="shared" si="46"/>
        <v>75.36</v>
      </c>
      <c r="N141" s="77">
        <f>+P141*$O$1</f>
        <v>191.12022791599995</v>
      </c>
      <c r="O141" s="78">
        <f>Q141*$O$1</f>
        <v>3822.4045583199991</v>
      </c>
      <c r="P141" s="41">
        <f t="shared" si="19"/>
        <v>2.6752551499999995</v>
      </c>
      <c r="Q141" s="42">
        <v>53.505102999999991</v>
      </c>
    </row>
    <row r="142" spans="1:18" s="2" customFormat="1" ht="15" thickBot="1">
      <c r="A142" s="205" t="s">
        <v>222</v>
      </c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7"/>
    </row>
    <row r="143" spans="1:18" s="2" customFormat="1" ht="15" thickBot="1">
      <c r="A143" s="38">
        <v>8320590</v>
      </c>
      <c r="B143" s="90" t="s">
        <v>151</v>
      </c>
      <c r="C143" s="24" t="s">
        <v>223</v>
      </c>
      <c r="D143" s="24" t="s">
        <v>224</v>
      </c>
      <c r="E143" s="24" t="s">
        <v>225</v>
      </c>
      <c r="F143" s="113">
        <v>0</v>
      </c>
      <c r="G143" s="26">
        <v>0.4</v>
      </c>
      <c r="H143" s="26">
        <v>24</v>
      </c>
      <c r="I143" s="27">
        <v>5413048320590</v>
      </c>
      <c r="J143" s="41">
        <f>L143*$O$1</f>
        <v>532.22799999999995</v>
      </c>
      <c r="K143" s="42">
        <f>M143*$O$1</f>
        <v>212.8912</v>
      </c>
      <c r="L143" s="41">
        <f t="shared" si="18"/>
        <v>7.4499999999999993</v>
      </c>
      <c r="M143" s="42">
        <f t="shared" ref="M143:M144" si="47">+ROUND(Q143*1.4084,2)</f>
        <v>2.98</v>
      </c>
      <c r="N143" s="41">
        <f>+P143*$O$1</f>
        <v>377.86919939999996</v>
      </c>
      <c r="O143" s="42">
        <f>Q143*$O$1</f>
        <v>151.14767975999999</v>
      </c>
      <c r="P143" s="43">
        <f t="shared" si="19"/>
        <v>5.2893224999999999</v>
      </c>
      <c r="Q143" s="44">
        <v>2.115729</v>
      </c>
    </row>
    <row r="144" spans="1:18" s="2" customFormat="1" ht="15" thickBot="1">
      <c r="A144" s="79">
        <v>8321092</v>
      </c>
      <c r="B144" s="80" t="s">
        <v>151</v>
      </c>
      <c r="C144" s="72" t="s">
        <v>223</v>
      </c>
      <c r="D144" s="72" t="s">
        <v>226</v>
      </c>
      <c r="E144" s="72" t="s">
        <v>227</v>
      </c>
      <c r="F144" s="114">
        <v>0</v>
      </c>
      <c r="G144" s="75">
        <v>0.4</v>
      </c>
      <c r="H144" s="75">
        <v>24</v>
      </c>
      <c r="I144" s="76">
        <v>5413048321092</v>
      </c>
      <c r="J144" s="77">
        <f>L144*$O$1</f>
        <v>610.8119999999999</v>
      </c>
      <c r="K144" s="78">
        <f>M144*$O$1</f>
        <v>244.32479999999998</v>
      </c>
      <c r="L144" s="77">
        <f t="shared" si="18"/>
        <v>8.5499999999999989</v>
      </c>
      <c r="M144" s="78">
        <f t="shared" si="47"/>
        <v>3.42</v>
      </c>
      <c r="N144" s="77">
        <f>+P144*$O$1</f>
        <v>433.10589299999998</v>
      </c>
      <c r="O144" s="78">
        <f>Q144*$O$1</f>
        <v>173.24235719999999</v>
      </c>
      <c r="P144" s="43">
        <f t="shared" si="19"/>
        <v>6.0625124999999995</v>
      </c>
      <c r="Q144" s="44">
        <v>2.4250050000000001</v>
      </c>
    </row>
    <row r="145" spans="14:15" s="2" customFormat="1">
      <c r="N145" s="4"/>
      <c r="O145" s="4"/>
    </row>
    <row r="146" spans="14:15" s="2" customFormat="1">
      <c r="N146" s="4"/>
      <c r="O146" s="4"/>
    </row>
    <row r="147" spans="14:15" s="2" customFormat="1">
      <c r="N147" s="4"/>
      <c r="O147" s="4"/>
    </row>
  </sheetData>
  <sheetProtection algorithmName="SHA-512" hashValue="dOQm+lbThxRAECjAXwmP5NgN5lu8KBhPlvOE0GaMb+q85Vr9HE/XJA/jYRygSGrexGmGSHk0x4fN0qbut8KIkw==" saltValue="5+wACuCQsmgMXEPAYpDszQ==" spinCount="100000" sheet="1" objects="1" scenarios="1"/>
  <mergeCells count="22">
    <mergeCell ref="A66:O66"/>
    <mergeCell ref="A72:O72"/>
    <mergeCell ref="A142:O142"/>
    <mergeCell ref="A95:O95"/>
    <mergeCell ref="A105:O105"/>
    <mergeCell ref="A110:O110"/>
    <mergeCell ref="A132:O132"/>
    <mergeCell ref="A137:O137"/>
    <mergeCell ref="A98:O98"/>
    <mergeCell ref="N12:O12"/>
    <mergeCell ref="A11:N11"/>
    <mergeCell ref="F2:O10"/>
    <mergeCell ref="F12:F13"/>
    <mergeCell ref="G12:G13"/>
    <mergeCell ref="H12:H13"/>
    <mergeCell ref="I12:I13"/>
    <mergeCell ref="J12:M12"/>
    <mergeCell ref="A12:A13"/>
    <mergeCell ref="B12:B13"/>
    <mergeCell ref="C12:C13"/>
    <mergeCell ref="D12:D13"/>
    <mergeCell ref="E12:E13"/>
  </mergeCells>
  <pageMargins left="0.19685039370078741" right="0.19685039370078741" top="0.23622047244094491" bottom="0.19685039370078741" header="0.19685039370078741" footer="0.19685039370078741"/>
  <pageSetup paperSize="9" scale="74" fitToHeight="0" orientation="landscape" r:id="rId1"/>
  <rowBreaks count="2" manualBreakCount="2">
    <brk id="48" max="18" man="1"/>
    <brk id="9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ОБЩИЙ</vt:lpstr>
      <vt:lpstr>ОБЩИЙ!Заголовки_для_печати</vt:lpstr>
      <vt:lpstr>ОБЩИЙ!Область_печати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</cp:lastModifiedBy>
  <cp:lastPrinted>2017-01-17T13:25:21Z</cp:lastPrinted>
  <dcterms:created xsi:type="dcterms:W3CDTF">2016-04-27T05:56:43Z</dcterms:created>
  <dcterms:modified xsi:type="dcterms:W3CDTF">2017-06-28T18:03:50Z</dcterms:modified>
</cp:coreProperties>
</file>